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Users/cem/Desktop/M1/tips/IntermedioNEW/"/>
    </mc:Choice>
  </mc:AlternateContent>
  <xr:revisionPtr revIDLastSave="0" documentId="13_ncr:1_{396545B6-11D6-BD48-95A7-1D05D6058EC7}" xr6:coauthVersionLast="47" xr6:coauthVersionMax="47" xr10:uidLastSave="{00000000-0000-0000-0000-000000000000}"/>
  <bookViews>
    <workbookView xWindow="0" yWindow="0" windowWidth="28800" windowHeight="18000" xr2:uid="{503E49F4-8AC2-490A-81BE-7D19BF618129}"/>
  </bookViews>
  <sheets>
    <sheet name="BuscarX" sheetId="14" r:id="rId1"/>
    <sheet name="Ejercicio 1" sheetId="11" r:id="rId2"/>
    <sheet name="Ejercicio 2" sheetId="3" r:id="rId3"/>
    <sheet name="Ejercicio 3" sheetId="13" r:id="rId4"/>
    <sheet name="Ejercicio 4" sheetId="6" r:id="rId5"/>
    <sheet name="Ejercicio 5" sheetId="8" r:id="rId6"/>
    <sheet name="Solución 1" sheetId="15" r:id="rId7"/>
    <sheet name="Solución 2" sheetId="16" r:id="rId8"/>
    <sheet name="Solución 3" sheetId="17" r:id="rId9"/>
    <sheet name="Solución 4" sheetId="18" r:id="rId10"/>
    <sheet name="Solución 5" sheetId="19" r:id="rId11"/>
  </sheets>
  <externalReferences>
    <externalReference r:id="rId12"/>
  </externalReferences>
  <definedNames>
    <definedName name="Cifra1" localSheetId="0">[1]Fórmulas!#REF!</definedName>
    <definedName name="Cifra1">[1]Fórmulas!#REF!</definedName>
    <definedName name="Cifra2" localSheetId="0">[1]Fórmulas!#REF!</definedName>
    <definedName name="Cifra2">[1]Fórmulas!#REF!</definedName>
    <definedName name="Hola" localSheetId="0">[1]Fórmulas!#REF!</definedName>
    <definedName name="Hola">[1]Fórmulas!#REF!</definedName>
    <definedName name="Mundo" localSheetId="0">[1]Fórmulas!#REF!</definedName>
    <definedName name="Mundo">[1]Fórmulas!#REF!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" i="19" l="1" a="1"/>
  <c r="D33" i="19" s="1"/>
  <c r="D42" i="19" a="1"/>
  <c r="D42" i="19" s="1"/>
  <c r="D46" i="19" a="1"/>
  <c r="D46" i="19" s="1"/>
  <c r="D24" i="19" a="1"/>
  <c r="D24" i="19" s="1"/>
  <c r="E24" i="19" s="1" a="1"/>
  <c r="E24" i="19" s="1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33" i="18"/>
  <c r="F30" i="17"/>
  <c r="G30" i="17" s="1"/>
  <c r="F31" i="17"/>
  <c r="G31" i="17" s="1"/>
  <c r="F32" i="17"/>
  <c r="G32" i="17" s="1"/>
  <c r="F33" i="17"/>
  <c r="G33" i="17" s="1"/>
  <c r="F34" i="17"/>
  <c r="G34" i="17" s="1"/>
  <c r="F35" i="17"/>
  <c r="G35" i="17" s="1"/>
  <c r="F36" i="17"/>
  <c r="G36" i="17" s="1"/>
  <c r="F37" i="17"/>
  <c r="G37" i="17" s="1"/>
  <c r="F38" i="17"/>
  <c r="G38" i="17" s="1"/>
  <c r="F39" i="17"/>
  <c r="G39" i="17" s="1"/>
  <c r="F40" i="17"/>
  <c r="G40" i="17" s="1"/>
  <c r="F41" i="17"/>
  <c r="G41" i="17" s="1"/>
  <c r="F42" i="17"/>
  <c r="G42" i="17" s="1"/>
  <c r="F43" i="17"/>
  <c r="G43" i="17" s="1"/>
  <c r="F44" i="17"/>
  <c r="G44" i="17" s="1"/>
  <c r="F45" i="17"/>
  <c r="G45" i="17" s="1"/>
  <c r="F46" i="17"/>
  <c r="G46" i="17" s="1"/>
  <c r="F47" i="17"/>
  <c r="G47" i="17" s="1"/>
  <c r="F48" i="17"/>
  <c r="G48" i="17" s="1"/>
  <c r="F49" i="17"/>
  <c r="G49" i="17" s="1"/>
  <c r="F50" i="17"/>
  <c r="G50" i="17" s="1"/>
  <c r="F51" i="17"/>
  <c r="G51" i="17" s="1"/>
  <c r="F52" i="17"/>
  <c r="G52" i="17" s="1"/>
  <c r="F53" i="17"/>
  <c r="G53" i="17" s="1"/>
  <c r="F54" i="17"/>
  <c r="G54" i="17" s="1"/>
  <c r="F55" i="17"/>
  <c r="G55" i="17" s="1"/>
  <c r="F56" i="17"/>
  <c r="G56" i="17" s="1"/>
  <c r="F57" i="17"/>
  <c r="G57" i="17" s="1"/>
  <c r="F58" i="17"/>
  <c r="G58" i="17" s="1"/>
  <c r="F59" i="17"/>
  <c r="G59" i="17" s="1"/>
  <c r="F60" i="17"/>
  <c r="G60" i="17" s="1"/>
  <c r="F61" i="17"/>
  <c r="G61" i="17" s="1"/>
  <c r="F62" i="17"/>
  <c r="G62" i="17" s="1"/>
  <c r="F63" i="17"/>
  <c r="G63" i="17" s="1"/>
  <c r="F64" i="17"/>
  <c r="G64" i="17" s="1"/>
  <c r="F65" i="17"/>
  <c r="G65" i="17" s="1"/>
  <c r="F66" i="17"/>
  <c r="G66" i="17" s="1"/>
  <c r="F67" i="17"/>
  <c r="G67" i="17" s="1"/>
  <c r="F68" i="17"/>
  <c r="G68" i="17" s="1"/>
  <c r="F69" i="17"/>
  <c r="G69" i="17" s="1"/>
  <c r="F70" i="17"/>
  <c r="G70" i="17" s="1"/>
  <c r="F71" i="17"/>
  <c r="G71" i="17" s="1"/>
  <c r="F72" i="17"/>
  <c r="G72" i="17" s="1"/>
  <c r="F73" i="17"/>
  <c r="G73" i="17" s="1"/>
  <c r="F74" i="17"/>
  <c r="G74" i="17" s="1"/>
  <c r="F75" i="17"/>
  <c r="G75" i="17" s="1"/>
  <c r="F76" i="17"/>
  <c r="G76" i="17" s="1"/>
  <c r="F77" i="17"/>
  <c r="G77" i="17" s="1"/>
  <c r="F78" i="17"/>
  <c r="G78" i="17" s="1"/>
  <c r="F79" i="17"/>
  <c r="G79" i="17" s="1"/>
  <c r="F80" i="17"/>
  <c r="G80" i="17" s="1"/>
  <c r="F81" i="17"/>
  <c r="G81" i="17" s="1"/>
  <c r="F82" i="17"/>
  <c r="G82" i="17" s="1"/>
  <c r="F83" i="17"/>
  <c r="G83" i="17" s="1"/>
  <c r="F84" i="17"/>
  <c r="G84" i="17" s="1"/>
  <c r="F85" i="17"/>
  <c r="G85" i="17" s="1"/>
  <c r="F86" i="17"/>
  <c r="G86" i="17" s="1"/>
  <c r="F87" i="17"/>
  <c r="G87" i="17" s="1"/>
  <c r="F88" i="17"/>
  <c r="G88" i="17" s="1"/>
  <c r="F89" i="17"/>
  <c r="G89" i="17" s="1"/>
  <c r="F90" i="17"/>
  <c r="G90" i="17" s="1"/>
  <c r="F91" i="17"/>
  <c r="G91" i="17" s="1"/>
  <c r="F92" i="17"/>
  <c r="G92" i="17" s="1"/>
  <c r="F93" i="17"/>
  <c r="G93" i="17" s="1"/>
  <c r="F94" i="17"/>
  <c r="G94" i="17" s="1"/>
  <c r="F95" i="17"/>
  <c r="G95" i="17" s="1"/>
  <c r="F96" i="17"/>
  <c r="G96" i="17" s="1"/>
  <c r="F97" i="17"/>
  <c r="G97" i="17" s="1"/>
  <c r="F98" i="17"/>
  <c r="G98" i="17" s="1"/>
  <c r="F99" i="17"/>
  <c r="G99" i="17" s="1"/>
  <c r="F100" i="17"/>
  <c r="G100" i="17" s="1"/>
  <c r="F101" i="17"/>
  <c r="G101" i="17" s="1"/>
  <c r="F102" i="17"/>
  <c r="G102" i="17" s="1"/>
  <c r="F103" i="17"/>
  <c r="G103" i="17" s="1"/>
  <c r="F104" i="17"/>
  <c r="G104" i="17" s="1"/>
  <c r="F105" i="17"/>
  <c r="G105" i="17" s="1"/>
  <c r="F106" i="17"/>
  <c r="G106" i="17" s="1"/>
  <c r="F107" i="17"/>
  <c r="G107" i="17" s="1"/>
  <c r="F108" i="17"/>
  <c r="G108" i="17" s="1"/>
  <c r="F109" i="17"/>
  <c r="G109" i="17" s="1"/>
  <c r="F110" i="17"/>
  <c r="G110" i="17" s="1"/>
  <c r="F111" i="17"/>
  <c r="G111" i="17" s="1"/>
  <c r="F112" i="17"/>
  <c r="G112" i="17" s="1"/>
  <c r="F113" i="17"/>
  <c r="G113" i="17" s="1"/>
  <c r="F114" i="17"/>
  <c r="G114" i="17" s="1"/>
  <c r="F115" i="17"/>
  <c r="G115" i="17" s="1"/>
  <c r="F116" i="17"/>
  <c r="G116" i="17" s="1"/>
  <c r="F117" i="17"/>
  <c r="G117" i="17" s="1"/>
  <c r="F118" i="17"/>
  <c r="G118" i="17" s="1"/>
  <c r="F119" i="17"/>
  <c r="G119" i="17" s="1"/>
  <c r="F120" i="17"/>
  <c r="G120" i="17" s="1"/>
  <c r="F121" i="17"/>
  <c r="G121" i="17" s="1"/>
  <c r="F122" i="17"/>
  <c r="G122" i="17" s="1"/>
  <c r="F123" i="17"/>
  <c r="G123" i="17" s="1"/>
  <c r="F124" i="17"/>
  <c r="G124" i="17" s="1"/>
  <c r="F125" i="17"/>
  <c r="G125" i="17" s="1"/>
  <c r="F126" i="17"/>
  <c r="G126" i="17" s="1"/>
  <c r="F127" i="17"/>
  <c r="G127" i="17" s="1"/>
  <c r="F128" i="17"/>
  <c r="G128" i="17" s="1"/>
  <c r="F129" i="17"/>
  <c r="G129" i="17" s="1"/>
  <c r="F130" i="17"/>
  <c r="G130" i="17" s="1"/>
  <c r="F131" i="17"/>
  <c r="G131" i="17" s="1"/>
  <c r="F132" i="17"/>
  <c r="G132" i="17" s="1"/>
  <c r="F133" i="17"/>
  <c r="G133" i="17" s="1"/>
  <c r="F134" i="17"/>
  <c r="G134" i="17" s="1"/>
  <c r="F135" i="17"/>
  <c r="G135" i="17" s="1"/>
  <c r="F136" i="17"/>
  <c r="G136" i="17" s="1"/>
  <c r="F137" i="17"/>
  <c r="G137" i="17" s="1"/>
  <c r="F138" i="17"/>
  <c r="G138" i="17" s="1"/>
  <c r="F139" i="17"/>
  <c r="G139" i="17" s="1"/>
  <c r="F140" i="17"/>
  <c r="G140" i="17" s="1"/>
  <c r="F141" i="17"/>
  <c r="G141" i="17" s="1"/>
  <c r="F142" i="17"/>
  <c r="G142" i="17" s="1"/>
  <c r="F143" i="17"/>
  <c r="G143" i="17" s="1"/>
  <c r="F144" i="17"/>
  <c r="G144" i="17" s="1"/>
  <c r="F145" i="17"/>
  <c r="G145" i="17" s="1"/>
  <c r="F146" i="17"/>
  <c r="G146" i="17" s="1"/>
  <c r="F147" i="17"/>
  <c r="G147" i="17" s="1"/>
  <c r="F148" i="17"/>
  <c r="G148" i="17" s="1"/>
  <c r="F149" i="17"/>
  <c r="G149" i="17" s="1"/>
  <c r="F150" i="17"/>
  <c r="G150" i="17" s="1"/>
  <c r="F151" i="17"/>
  <c r="G151" i="17" s="1"/>
  <c r="F152" i="17"/>
  <c r="G152" i="17" s="1"/>
  <c r="F153" i="17"/>
  <c r="G153" i="17" s="1"/>
  <c r="F154" i="17"/>
  <c r="G154" i="17" s="1"/>
  <c r="F155" i="17"/>
  <c r="G155" i="17" s="1"/>
  <c r="F156" i="17"/>
  <c r="G156" i="17" s="1"/>
  <c r="F157" i="17"/>
  <c r="G157" i="17" s="1"/>
  <c r="F158" i="17"/>
  <c r="G158" i="17" s="1"/>
  <c r="F159" i="17"/>
  <c r="G159" i="17" s="1"/>
  <c r="F160" i="17"/>
  <c r="G160" i="17" s="1"/>
  <c r="F161" i="17"/>
  <c r="G161" i="17" s="1"/>
  <c r="F162" i="17"/>
  <c r="G162" i="17" s="1"/>
  <c r="F163" i="17"/>
  <c r="G163" i="17" s="1"/>
  <c r="F164" i="17"/>
  <c r="G164" i="17" s="1"/>
  <c r="F165" i="17"/>
  <c r="G165" i="17" s="1"/>
  <c r="F166" i="17"/>
  <c r="G166" i="17" s="1"/>
  <c r="F167" i="17"/>
  <c r="G167" i="17" s="1"/>
  <c r="F168" i="17"/>
  <c r="G168" i="17" s="1"/>
  <c r="F169" i="17"/>
  <c r="G169" i="17" s="1"/>
  <c r="F170" i="17"/>
  <c r="G170" i="17" s="1"/>
  <c r="F171" i="17"/>
  <c r="G171" i="17" s="1"/>
  <c r="F172" i="17"/>
  <c r="G172" i="17" s="1"/>
  <c r="F173" i="17"/>
  <c r="G173" i="17" s="1"/>
  <c r="F174" i="17"/>
  <c r="G174" i="17" s="1"/>
  <c r="F175" i="17"/>
  <c r="G175" i="17" s="1"/>
  <c r="F176" i="17"/>
  <c r="G176" i="17" s="1"/>
  <c r="F177" i="17"/>
  <c r="G177" i="17" s="1"/>
  <c r="F178" i="17"/>
  <c r="G178" i="17" s="1"/>
  <c r="F179" i="17"/>
  <c r="G179" i="17" s="1"/>
  <c r="F180" i="17"/>
  <c r="G180" i="17" s="1"/>
  <c r="F181" i="17"/>
  <c r="G181" i="17" s="1"/>
  <c r="F182" i="17"/>
  <c r="G182" i="17" s="1"/>
  <c r="F183" i="17"/>
  <c r="G183" i="17" s="1"/>
  <c r="F184" i="17"/>
  <c r="G184" i="17" s="1"/>
  <c r="F185" i="17"/>
  <c r="G185" i="17" s="1"/>
  <c r="F186" i="17"/>
  <c r="G186" i="17" s="1"/>
  <c r="F187" i="17"/>
  <c r="G187" i="17" s="1"/>
  <c r="F188" i="17"/>
  <c r="G188" i="17" s="1"/>
  <c r="F189" i="17"/>
  <c r="G189" i="17" s="1"/>
  <c r="F190" i="17"/>
  <c r="G190" i="17" s="1"/>
  <c r="F191" i="17"/>
  <c r="G191" i="17" s="1"/>
  <c r="F192" i="17"/>
  <c r="G192" i="17" s="1"/>
  <c r="F193" i="17"/>
  <c r="G193" i="17" s="1"/>
  <c r="F194" i="17"/>
  <c r="G194" i="17" s="1"/>
  <c r="F195" i="17"/>
  <c r="G195" i="17" s="1"/>
  <c r="F196" i="17"/>
  <c r="G196" i="17" s="1"/>
  <c r="F197" i="17"/>
  <c r="G197" i="17" s="1"/>
  <c r="F198" i="17"/>
  <c r="G198" i="17" s="1"/>
  <c r="F199" i="17"/>
  <c r="G199" i="17" s="1"/>
  <c r="F200" i="17"/>
  <c r="G200" i="17" s="1"/>
  <c r="F201" i="17"/>
  <c r="G201" i="17" s="1"/>
  <c r="F202" i="17"/>
  <c r="G202" i="17" s="1"/>
  <c r="F203" i="17"/>
  <c r="G203" i="17" s="1"/>
  <c r="F204" i="17"/>
  <c r="G204" i="17" s="1"/>
  <c r="F205" i="17"/>
  <c r="G205" i="17" s="1"/>
  <c r="F206" i="17"/>
  <c r="G206" i="17" s="1"/>
  <c r="F207" i="17"/>
  <c r="G207" i="17" s="1"/>
  <c r="F208" i="17"/>
  <c r="G208" i="17" s="1"/>
  <c r="F209" i="17"/>
  <c r="G209" i="17" s="1"/>
  <c r="F210" i="17"/>
  <c r="G210" i="17" s="1"/>
  <c r="F211" i="17"/>
  <c r="G211" i="17" s="1"/>
  <c r="F212" i="17"/>
  <c r="G212" i="17" s="1"/>
  <c r="F213" i="17"/>
  <c r="G213" i="17" s="1"/>
  <c r="F214" i="17"/>
  <c r="G214" i="17" s="1"/>
  <c r="F215" i="17"/>
  <c r="G215" i="17" s="1"/>
  <c r="F216" i="17"/>
  <c r="G216" i="17" s="1"/>
  <c r="F217" i="17"/>
  <c r="G217" i="17" s="1"/>
  <c r="F218" i="17"/>
  <c r="G218" i="17" s="1"/>
  <c r="F219" i="17"/>
  <c r="G219" i="17" s="1"/>
  <c r="F220" i="17"/>
  <c r="G220" i="17" s="1"/>
  <c r="F221" i="17"/>
  <c r="G221" i="17" s="1"/>
  <c r="F222" i="17"/>
  <c r="G222" i="17" s="1"/>
  <c r="F223" i="17"/>
  <c r="G223" i="17" s="1"/>
  <c r="F224" i="17"/>
  <c r="G224" i="17" s="1"/>
  <c r="F225" i="17"/>
  <c r="G225" i="17" s="1"/>
  <c r="F226" i="17"/>
  <c r="G226" i="17" s="1"/>
  <c r="F227" i="17"/>
  <c r="G227" i="17" s="1"/>
  <c r="F228" i="17"/>
  <c r="G228" i="17" s="1"/>
  <c r="F229" i="17"/>
  <c r="G229" i="17" s="1"/>
  <c r="F230" i="17"/>
  <c r="G230" i="17" s="1"/>
  <c r="F231" i="17"/>
  <c r="G231" i="17" s="1"/>
  <c r="F232" i="17"/>
  <c r="G232" i="17" s="1"/>
  <c r="F233" i="17"/>
  <c r="G233" i="17" s="1"/>
  <c r="F234" i="17"/>
  <c r="G234" i="17" s="1"/>
  <c r="F235" i="17"/>
  <c r="G235" i="17" s="1"/>
  <c r="F236" i="17"/>
  <c r="G236" i="17" s="1"/>
  <c r="F237" i="17"/>
  <c r="G237" i="17" s="1"/>
  <c r="F238" i="17"/>
  <c r="G238" i="17" s="1"/>
  <c r="F239" i="17"/>
  <c r="G239" i="17" s="1"/>
  <c r="F240" i="17"/>
  <c r="G240" i="17" s="1"/>
  <c r="F241" i="17"/>
  <c r="G241" i="17" s="1"/>
  <c r="F242" i="17"/>
  <c r="G242" i="17" s="1"/>
  <c r="F243" i="17"/>
  <c r="G243" i="17" s="1"/>
  <c r="F244" i="17"/>
  <c r="G244" i="17" s="1"/>
  <c r="F245" i="17"/>
  <c r="G245" i="17" s="1"/>
  <c r="F246" i="17"/>
  <c r="G246" i="17" s="1"/>
  <c r="F247" i="17"/>
  <c r="G247" i="17" s="1"/>
  <c r="F248" i="17"/>
  <c r="G248" i="17" s="1"/>
  <c r="F249" i="17"/>
  <c r="G249" i="17" s="1"/>
  <c r="F250" i="17"/>
  <c r="G250" i="17" s="1"/>
  <c r="F251" i="17"/>
  <c r="G251" i="17" s="1"/>
  <c r="F252" i="17"/>
  <c r="G252" i="17" s="1"/>
  <c r="F253" i="17"/>
  <c r="G253" i="17" s="1"/>
  <c r="F254" i="17"/>
  <c r="G254" i="17" s="1"/>
  <c r="F255" i="17"/>
  <c r="G255" i="17" s="1"/>
  <c r="F256" i="17"/>
  <c r="G256" i="17" s="1"/>
  <c r="F257" i="17"/>
  <c r="G257" i="17" s="1"/>
  <c r="F258" i="17"/>
  <c r="G258" i="17" s="1"/>
  <c r="F259" i="17"/>
  <c r="G259" i="17" s="1"/>
  <c r="F260" i="17"/>
  <c r="G260" i="17" s="1"/>
  <c r="F261" i="17"/>
  <c r="G261" i="17" s="1"/>
  <c r="F262" i="17"/>
  <c r="G262" i="17" s="1"/>
  <c r="F263" i="17"/>
  <c r="G263" i="17" s="1"/>
  <c r="F264" i="17"/>
  <c r="G264" i="17" s="1"/>
  <c r="F265" i="17"/>
  <c r="G265" i="17" s="1"/>
  <c r="F266" i="17"/>
  <c r="G266" i="17" s="1"/>
  <c r="F267" i="17"/>
  <c r="G267" i="17" s="1"/>
  <c r="F268" i="17"/>
  <c r="G268" i="17" s="1"/>
  <c r="F269" i="17"/>
  <c r="G269" i="17" s="1"/>
  <c r="F270" i="17"/>
  <c r="G270" i="17" s="1"/>
  <c r="F271" i="17"/>
  <c r="G271" i="17" s="1"/>
  <c r="F272" i="17"/>
  <c r="G272" i="17" s="1"/>
  <c r="F273" i="17"/>
  <c r="G273" i="17" s="1"/>
  <c r="F274" i="17"/>
  <c r="G274" i="17" s="1"/>
  <c r="F275" i="17"/>
  <c r="G275" i="17" s="1"/>
  <c r="F276" i="17"/>
  <c r="G276" i="17" s="1"/>
  <c r="F277" i="17"/>
  <c r="G277" i="17" s="1"/>
  <c r="F278" i="17"/>
  <c r="G278" i="17" s="1"/>
  <c r="F279" i="17"/>
  <c r="G279" i="17" s="1"/>
  <c r="F280" i="17"/>
  <c r="G280" i="17" s="1"/>
  <c r="F281" i="17"/>
  <c r="G281" i="17" s="1"/>
  <c r="F282" i="17"/>
  <c r="G282" i="17" s="1"/>
  <c r="F283" i="17"/>
  <c r="G283" i="17" s="1"/>
  <c r="F284" i="17"/>
  <c r="G284" i="17" s="1"/>
  <c r="F285" i="17"/>
  <c r="G285" i="17" s="1"/>
  <c r="F286" i="17"/>
  <c r="G286" i="17" s="1"/>
  <c r="F287" i="17"/>
  <c r="G287" i="17" s="1"/>
  <c r="F288" i="17"/>
  <c r="G288" i="17" s="1"/>
  <c r="F289" i="17"/>
  <c r="G289" i="17" s="1"/>
  <c r="F290" i="17"/>
  <c r="G290" i="17" s="1"/>
  <c r="F291" i="17"/>
  <c r="G291" i="17" s="1"/>
  <c r="F292" i="17"/>
  <c r="G292" i="17" s="1"/>
  <c r="F293" i="17"/>
  <c r="G293" i="17" s="1"/>
  <c r="F294" i="17"/>
  <c r="G294" i="17" s="1"/>
  <c r="F295" i="17"/>
  <c r="G295" i="17" s="1"/>
  <c r="F296" i="17"/>
  <c r="G296" i="17" s="1"/>
  <c r="F297" i="17"/>
  <c r="G297" i="17" s="1"/>
  <c r="F298" i="17"/>
  <c r="G298" i="17" s="1"/>
  <c r="F299" i="17"/>
  <c r="G299" i="17" s="1"/>
  <c r="F300" i="17"/>
  <c r="G300" i="17" s="1"/>
  <c r="F301" i="17"/>
  <c r="G301" i="17" s="1"/>
  <c r="F29" i="17"/>
  <c r="G29" i="17" s="1"/>
  <c r="F29" i="16"/>
  <c r="G29" i="16"/>
  <c r="H29" i="16"/>
  <c r="I29" i="16"/>
  <c r="J29" i="16"/>
  <c r="F30" i="16"/>
  <c r="G30" i="16"/>
  <c r="H30" i="16"/>
  <c r="I30" i="16"/>
  <c r="J30" i="16"/>
  <c r="F31" i="16"/>
  <c r="G31" i="16"/>
  <c r="H31" i="16"/>
  <c r="I31" i="16"/>
  <c r="J31" i="16"/>
  <c r="F32" i="16"/>
  <c r="G32" i="16"/>
  <c r="H32" i="16"/>
  <c r="I32" i="16"/>
  <c r="J32" i="16"/>
  <c r="F33" i="16"/>
  <c r="G33" i="16"/>
  <c r="H33" i="16"/>
  <c r="I33" i="16"/>
  <c r="J33" i="16"/>
  <c r="F34" i="16"/>
  <c r="G34" i="16"/>
  <c r="H34" i="16"/>
  <c r="I34" i="16"/>
  <c r="J34" i="16"/>
  <c r="J28" i="16"/>
  <c r="I28" i="16"/>
  <c r="H28" i="16"/>
  <c r="G28" i="16"/>
  <c r="F28" i="16"/>
  <c r="D27" i="15"/>
  <c r="D33" i="15"/>
  <c r="I33" i="15" s="1"/>
  <c r="B49" i="19"/>
  <c r="D49" i="19" s="1" a="1"/>
  <c r="D49" i="19" s="1"/>
  <c r="B48" i="19"/>
  <c r="D48" i="19" s="1" a="1"/>
  <c r="D48" i="19" s="1"/>
  <c r="B47" i="19"/>
  <c r="B46" i="19"/>
  <c r="B45" i="19"/>
  <c r="B44" i="19"/>
  <c r="D44" i="19" s="1" a="1"/>
  <c r="D44" i="19" s="1"/>
  <c r="B43" i="19"/>
  <c r="D43" i="19" s="1" a="1"/>
  <c r="D43" i="19" s="1"/>
  <c r="B42" i="19"/>
  <c r="B41" i="19"/>
  <c r="D41" i="19" s="1" a="1"/>
  <c r="D41" i="19" s="1"/>
  <c r="B40" i="19"/>
  <c r="D40" i="19" s="1" a="1"/>
  <c r="D40" i="19" s="1"/>
  <c r="B39" i="19"/>
  <c r="D39" i="19" s="1" a="1"/>
  <c r="D39" i="19" s="1"/>
  <c r="B38" i="19"/>
  <c r="B37" i="19"/>
  <c r="D37" i="19" s="1" a="1"/>
  <c r="D37" i="19" s="1"/>
  <c r="B36" i="19"/>
  <c r="D36" i="19" s="1" a="1"/>
  <c r="D36" i="19" s="1"/>
  <c r="B35" i="19"/>
  <c r="D35" i="19" s="1" a="1"/>
  <c r="D35" i="19" s="1"/>
  <c r="B34" i="19"/>
  <c r="B33" i="19"/>
  <c r="B32" i="19"/>
  <c r="D32" i="19" s="1" a="1"/>
  <c r="D32" i="19" s="1"/>
  <c r="B31" i="19"/>
  <c r="B30" i="19"/>
  <c r="B29" i="19"/>
  <c r="B28" i="19"/>
  <c r="D28" i="19" s="1" a="1"/>
  <c r="D28" i="19" s="1"/>
  <c r="B27" i="19"/>
  <c r="D27" i="19" s="1" a="1"/>
  <c r="D27" i="19" s="1"/>
  <c r="B26" i="19"/>
  <c r="B25" i="19"/>
  <c r="D23" i="19" a="1"/>
  <c r="D23" i="19" s="1"/>
  <c r="D22" i="19"/>
  <c r="D22" i="19" a="1"/>
  <c r="D21" i="19" a="1"/>
  <c r="D21" i="19" s="1"/>
  <c r="C26" i="18"/>
  <c r="C25" i="18"/>
  <c r="C24" i="18"/>
  <c r="C23" i="18"/>
  <c r="M21" i="18"/>
  <c r="L21" i="18"/>
  <c r="K21" i="18"/>
  <c r="J21" i="18"/>
  <c r="S43" i="16"/>
  <c r="S42" i="16"/>
  <c r="S41" i="16"/>
  <c r="H41" i="16"/>
  <c r="G41" i="16"/>
  <c r="F41" i="16"/>
  <c r="E41" i="16"/>
  <c r="D41" i="16"/>
  <c r="S40" i="16"/>
  <c r="T40" i="16" s="1"/>
  <c r="S39" i="16"/>
  <c r="Q43" i="15"/>
  <c r="Q42" i="15"/>
  <c r="Q41" i="15"/>
  <c r="H41" i="15"/>
  <c r="G41" i="15"/>
  <c r="F41" i="15"/>
  <c r="E41" i="15"/>
  <c r="D41" i="15"/>
  <c r="Q40" i="15"/>
  <c r="Q39" i="15"/>
  <c r="E46" i="19" l="1" a="1"/>
  <c r="E46" i="19" s="1"/>
  <c r="E40" i="19" a="1"/>
  <c r="E40" i="19" s="1"/>
  <c r="E32" i="19" a="1"/>
  <c r="E32" i="19" s="1"/>
  <c r="E48" i="19" a="1"/>
  <c r="E48" i="19" s="1"/>
  <c r="E33" i="19" a="1"/>
  <c r="E33" i="19" s="1"/>
  <c r="E41" i="19" a="1"/>
  <c r="E41" i="19" s="1"/>
  <c r="E49" i="19" a="1"/>
  <c r="E49" i="19" s="1"/>
  <c r="D47" i="19" a="1"/>
  <c r="D47" i="19" s="1"/>
  <c r="E47" i="19" s="1" a="1"/>
  <c r="E47" i="19" s="1"/>
  <c r="D31" i="19" a="1"/>
  <c r="D31" i="19" s="1"/>
  <c r="E31" i="19" s="1" a="1"/>
  <c r="E31" i="19" s="1"/>
  <c r="E39" i="19" a="1"/>
  <c r="E39" i="19" s="1"/>
  <c r="E42" i="19" a="1"/>
  <c r="E42" i="19" s="1"/>
  <c r="E35" i="19" a="1"/>
  <c r="E35" i="19" s="1"/>
  <c r="D26" i="19" a="1"/>
  <c r="D26" i="19" s="1"/>
  <c r="E26" i="19" s="1" a="1"/>
  <c r="E26" i="19" s="1"/>
  <c r="E27" i="19" a="1"/>
  <c r="E27" i="19" s="1"/>
  <c r="E43" i="19" a="1"/>
  <c r="E43" i="19" s="1"/>
  <c r="D38" i="19" a="1"/>
  <c r="D38" i="19" s="1"/>
  <c r="E38" i="19" s="1" a="1"/>
  <c r="E38" i="19" s="1"/>
  <c r="D34" i="19" a="1"/>
  <c r="D34" i="19" s="1"/>
  <c r="E34" i="19" s="1" a="1"/>
  <c r="E34" i="19" s="1"/>
  <c r="D30" i="19" a="1"/>
  <c r="D30" i="19" s="1"/>
  <c r="E30" i="19" s="1" a="1"/>
  <c r="E30" i="19" s="1"/>
  <c r="E28" i="19" a="1"/>
  <c r="E28" i="19" s="1"/>
  <c r="E36" i="19" a="1"/>
  <c r="E36" i="19" s="1"/>
  <c r="E44" i="19" a="1"/>
  <c r="E44" i="19" s="1"/>
  <c r="E37" i="19" a="1"/>
  <c r="E37" i="19" s="1"/>
  <c r="D45" i="19" a="1"/>
  <c r="D45" i="19" s="1"/>
  <c r="E45" i="19" s="1" a="1"/>
  <c r="E45" i="19" s="1"/>
  <c r="D29" i="19" a="1"/>
  <c r="D29" i="19" s="1"/>
  <c r="E29" i="19" s="1" a="1"/>
  <c r="E29" i="19" s="1"/>
  <c r="D25" i="19" a="1"/>
  <c r="D25" i="19" s="1"/>
  <c r="E25" i="19" s="1" a="1"/>
  <c r="E25" i="19" s="1"/>
  <c r="B18" i="17"/>
  <c r="F18" i="17"/>
  <c r="E33" i="15"/>
  <c r="F33" i="15"/>
  <c r="G33" i="15"/>
  <c r="H33" i="15"/>
  <c r="T41" i="16"/>
  <c r="U41" i="16" s="1"/>
  <c r="U40" i="16"/>
  <c r="T42" i="16"/>
  <c r="U42" i="16" s="1"/>
  <c r="T39" i="16"/>
  <c r="U39" i="16" s="1"/>
  <c r="T43" i="16"/>
  <c r="U43" i="16" s="1"/>
  <c r="D22" i="8" l="1" a="1"/>
  <c r="D22" i="8" s="1"/>
  <c r="D23" i="8" a="1"/>
  <c r="D23" i="8" s="1"/>
  <c r="M21" i="6"/>
  <c r="L21" i="6"/>
  <c r="K21" i="6"/>
  <c r="J21" i="6"/>
  <c r="Q43" i="11"/>
  <c r="Q42" i="11"/>
  <c r="Q41" i="11"/>
  <c r="H41" i="11"/>
  <c r="G41" i="11"/>
  <c r="F41" i="11"/>
  <c r="E41" i="11"/>
  <c r="D41" i="11"/>
  <c r="Q40" i="11"/>
  <c r="Q39" i="11"/>
  <c r="S39" i="3" l="1"/>
  <c r="S40" i="3"/>
  <c r="S41" i="3"/>
  <c r="S42" i="3"/>
  <c r="S43" i="3"/>
  <c r="T42" i="3" l="1"/>
  <c r="U42" i="3" s="1"/>
  <c r="T41" i="3"/>
  <c r="T40" i="3"/>
  <c r="U40" i="3" s="1"/>
  <c r="T39" i="3"/>
  <c r="U39" i="3" s="1"/>
  <c r="T43" i="3"/>
  <c r="U43" i="3" s="1"/>
  <c r="U41" i="3" l="1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E33" i="8" l="1" a="1"/>
  <c r="E33" i="8" s="1"/>
  <c r="E47" i="8" a="1"/>
  <c r="E47" i="8" s="1"/>
  <c r="E28" i="8" a="1"/>
  <c r="E28" i="8" s="1"/>
  <c r="E36" i="8" a="1"/>
  <c r="E36" i="8" s="1"/>
  <c r="E27" i="8" a="1"/>
  <c r="E27" i="8" s="1"/>
  <c r="E37" i="8" a="1"/>
  <c r="E37" i="8" s="1"/>
  <c r="E34" i="8" a="1"/>
  <c r="E34" i="8" s="1"/>
  <c r="E26" i="8" a="1"/>
  <c r="E26" i="8" s="1"/>
  <c r="E35" i="8" a="1"/>
  <c r="E35" i="8" s="1"/>
  <c r="E25" i="8" a="1"/>
  <c r="E25" i="8" s="1"/>
  <c r="E32" i="8" a="1"/>
  <c r="E32" i="8" s="1"/>
  <c r="E46" i="8" a="1"/>
  <c r="E46" i="8" s="1"/>
  <c r="E45" i="8" a="1"/>
  <c r="E45" i="8" s="1"/>
  <c r="E44" i="8" a="1"/>
  <c r="E44" i="8" s="1"/>
  <c r="E43" i="8" a="1"/>
  <c r="E43" i="8" s="1"/>
  <c r="E40" i="8" a="1"/>
  <c r="E40" i="8" s="1"/>
  <c r="E38" i="8" a="1"/>
  <c r="E38" i="8" s="1"/>
  <c r="E49" i="8" a="1"/>
  <c r="E49" i="8" s="1"/>
  <c r="E48" i="8" a="1"/>
  <c r="E48" i="8" s="1"/>
  <c r="E31" i="8" a="1"/>
  <c r="E31" i="8" s="1"/>
  <c r="E30" i="8" a="1"/>
  <c r="E30" i="8" s="1"/>
  <c r="E29" i="8" a="1"/>
  <c r="E29" i="8" s="1"/>
  <c r="E42" i="8" a="1"/>
  <c r="E42" i="8" s="1"/>
  <c r="E41" i="8" a="1"/>
  <c r="E41" i="8" s="1"/>
  <c r="E39" i="8" a="1"/>
  <c r="E39" i="8" s="1"/>
  <c r="C26" i="6"/>
  <c r="C25" i="6"/>
  <c r="C24" i="6"/>
  <c r="C23" i="6"/>
  <c r="H41" i="3"/>
  <c r="G41" i="3"/>
  <c r="F41" i="3"/>
  <c r="E41" i="3"/>
  <c r="D41" i="3"/>
  <c r="E24" i="8" l="1" a="1"/>
  <c r="E24" i="8" s="1"/>
  <c r="D21" i="8" a="1"/>
  <c r="D21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<sst xmlns="http://schemas.openxmlformats.org/spreadsheetml/2006/main" count="8877" uniqueCount="1708">
  <si>
    <t>No. Transacción</t>
  </si>
  <si>
    <t>Producto</t>
  </si>
  <si>
    <t>Tipo</t>
  </si>
  <si>
    <t>Monto</t>
  </si>
  <si>
    <t>Categoría</t>
  </si>
  <si>
    <t>Fecha</t>
  </si>
  <si>
    <t>Tienda</t>
  </si>
  <si>
    <t>Precio</t>
  </si>
  <si>
    <t>Ganancia</t>
  </si>
  <si>
    <t>Alumno</t>
  </si>
  <si>
    <t>León Bárbara Alia</t>
  </si>
  <si>
    <t>Fernández Sánchez Luna</t>
  </si>
  <si>
    <t>Aceves Enriquez Natalia</t>
  </si>
  <si>
    <t>Aguilar Flores Amanda</t>
  </si>
  <si>
    <t>Aguilar Garduño Mariana</t>
  </si>
  <si>
    <t>Aguilar Meillon Alejandra</t>
  </si>
  <si>
    <t>Alfonzo Almao Arantza</t>
  </si>
  <si>
    <t>Anaya Barajas Julia</t>
  </si>
  <si>
    <t>Arias Americano Ximena</t>
  </si>
  <si>
    <t>Arreola Villela Nicolás</t>
  </si>
  <si>
    <t>Becerril Martínez María</t>
  </si>
  <si>
    <t>Bustamante Murillo Moisés</t>
  </si>
  <si>
    <t>Castellanos Rangel Josué</t>
  </si>
  <si>
    <t>Cobián Rosas Renata</t>
  </si>
  <si>
    <t>Corrales Sánchez Fernando</t>
  </si>
  <si>
    <t>Corte Aréchiga Andrea</t>
  </si>
  <si>
    <t>Cravioto Romero Victoria</t>
  </si>
  <si>
    <t>Cuevas Infante Guillermo</t>
  </si>
  <si>
    <t>De Alba Mendiola</t>
  </si>
  <si>
    <t>De Hoyos Cleu</t>
  </si>
  <si>
    <t>de la Torre</t>
  </si>
  <si>
    <t>Del Mar María</t>
  </si>
  <si>
    <t>Del Río Martínez</t>
  </si>
  <si>
    <t>Delgado García Samantha</t>
  </si>
  <si>
    <t>Enriquez Bravo Adrián</t>
  </si>
  <si>
    <t>Enriquez Gómez Nicolás</t>
  </si>
  <si>
    <t xml:space="preserve">Enriquez María </t>
  </si>
  <si>
    <t>Enriquez Robles Frida</t>
  </si>
  <si>
    <t>Fuentes Alonso Andrea</t>
  </si>
  <si>
    <t>García Juárez Danna</t>
  </si>
  <si>
    <t>García Nuño Mariana</t>
  </si>
  <si>
    <t>García Vega Apolos</t>
  </si>
  <si>
    <t>Girón Loranca Daniela</t>
  </si>
  <si>
    <t>Gómez Verduzco Daniel</t>
  </si>
  <si>
    <t>Gracida Díaz Adán</t>
  </si>
  <si>
    <t>Guzmán García Paola</t>
  </si>
  <si>
    <t>Hernández Altamirano Emilio</t>
  </si>
  <si>
    <t>Hernández Sierra Helena</t>
  </si>
  <si>
    <t>Ibarra Ibarra Sofía</t>
  </si>
  <si>
    <t>Iñiguez Velarde Jorge</t>
  </si>
  <si>
    <t>Jáuregui Salazar Andrea</t>
  </si>
  <si>
    <t>Lanegra Pelayo Elías</t>
  </si>
  <si>
    <t>Limón Hernández Javier</t>
  </si>
  <si>
    <t>López Lázaro Kevin</t>
  </si>
  <si>
    <t>Luna De la</t>
  </si>
  <si>
    <t>Luna Larios David</t>
  </si>
  <si>
    <t>Madrid Villegas Oskar</t>
  </si>
  <si>
    <t>Marmolejo Cortés Karla</t>
  </si>
  <si>
    <t>Martínez Barba José</t>
  </si>
  <si>
    <t>Martínez Hernández Renata</t>
  </si>
  <si>
    <t>Martínez Molina Ana</t>
  </si>
  <si>
    <t>Mata Murillo Emiliano</t>
  </si>
  <si>
    <t>Medina Gómez Sebastián</t>
  </si>
  <si>
    <t>Medrano Salinas Paula</t>
  </si>
  <si>
    <t>Méndez Calderón Paula</t>
  </si>
  <si>
    <t>Mendoza Ramírez Vanessa</t>
  </si>
  <si>
    <t>Mercado Salazar Laura</t>
  </si>
  <si>
    <t>Michel Muñoz Sofía</t>
  </si>
  <si>
    <t>Molina Celis Elizabeth</t>
  </si>
  <si>
    <t>Nuñez Reyes Anette</t>
  </si>
  <si>
    <t>Nuñez Ruiz Natalia</t>
  </si>
  <si>
    <t>Nuño Corvera Gustavo</t>
  </si>
  <si>
    <t>Ocaranza Nuño Alonso</t>
  </si>
  <si>
    <t>Ojeda Ríos Constanza</t>
  </si>
  <si>
    <t>Patiño Arévalo Eduardo</t>
  </si>
  <si>
    <t>Paz Iturbide Daniela</t>
  </si>
  <si>
    <t>Ramos Camacho Mariana</t>
  </si>
  <si>
    <t>Renteria Cevallos Luis</t>
  </si>
  <si>
    <t>Reynaga Cortés Andrea</t>
  </si>
  <si>
    <t>Ríos Magaña Sergio</t>
  </si>
  <si>
    <t>Ríos Quevedo Santiago</t>
  </si>
  <si>
    <t>Rivera Calderón Roberto</t>
  </si>
  <si>
    <t>Rolleri Lozano Sofía</t>
  </si>
  <si>
    <t>Rubicel López Eduardo</t>
  </si>
  <si>
    <t>Ruiz Vargas Ana</t>
  </si>
  <si>
    <t>Salcedo Ceja Julián</t>
  </si>
  <si>
    <t>Sandoval Avila Elena</t>
  </si>
  <si>
    <t>Santana Sánchez Melisa</t>
  </si>
  <si>
    <t>Sosa Eliseo Bruno</t>
  </si>
  <si>
    <t>Vasta Maciel Alessandro</t>
  </si>
  <si>
    <t>Velázquez Juárez Arantza</t>
  </si>
  <si>
    <t>Vidal Hernández Andrea</t>
  </si>
  <si>
    <t>Villaseñor Barrales Brianda</t>
  </si>
  <si>
    <t>Zapata Madero Miguel</t>
  </si>
  <si>
    <t>Aceves Campos Sarah</t>
  </si>
  <si>
    <t xml:space="preserve">Alexander Michelle </t>
  </si>
  <si>
    <t>Álvarez Gutiérrez Itzel</t>
  </si>
  <si>
    <t>Amador Rojas Dana</t>
  </si>
  <si>
    <t>Arias Arizpe Manuel</t>
  </si>
  <si>
    <t>Arreola Domínguez Bastian</t>
  </si>
  <si>
    <t>Asturias Enriquez Daniel</t>
  </si>
  <si>
    <t>Aymar Hernández Bouquet</t>
  </si>
  <si>
    <t>Caleti Castillo Luis</t>
  </si>
  <si>
    <t>Carrión Covarrubias Fernanda</t>
  </si>
  <si>
    <t>Cortés Cornejo Jessica</t>
  </si>
  <si>
    <t>Cravioto Romero Daniela</t>
  </si>
  <si>
    <t>De la Vega</t>
  </si>
  <si>
    <t>Domínguez Barajas Paulina</t>
  </si>
  <si>
    <t>Duarte López Felipe</t>
  </si>
  <si>
    <t>Durán Alcocer María</t>
  </si>
  <si>
    <t>Esparza Porras Edgar</t>
  </si>
  <si>
    <t>Estrada Ferreira Ana</t>
  </si>
  <si>
    <t>Fajardo Real Ximena</t>
  </si>
  <si>
    <t>Félix De los</t>
  </si>
  <si>
    <t>Flores Cárdenas Brenda</t>
  </si>
  <si>
    <t>Francisco Hernández Mireya</t>
  </si>
  <si>
    <t>Gallo Fernández Armando</t>
  </si>
  <si>
    <t>García Enriquez Ivana</t>
  </si>
  <si>
    <t>García Enriquez José</t>
  </si>
  <si>
    <t>García Hernández Sofía</t>
  </si>
  <si>
    <t>García Rodríguez Jacob</t>
  </si>
  <si>
    <t>Gómez Carrillo María</t>
  </si>
  <si>
    <t>Gómez Cortés Laura</t>
  </si>
  <si>
    <t>Gómez Martínez Fernando</t>
  </si>
  <si>
    <t>Guerrero Rubalcava Gael</t>
  </si>
  <si>
    <t>Guevara Barrientos Emiliano</t>
  </si>
  <si>
    <t>Hernández Enriquez Mayte</t>
  </si>
  <si>
    <t>Hernández Morales Rebeca</t>
  </si>
  <si>
    <t>Hernández Villafuerte Natalia</t>
  </si>
  <si>
    <t>Huerta Medina Oliver</t>
  </si>
  <si>
    <t>Íñiguez Munguía Carlos</t>
  </si>
  <si>
    <t>Lamas Mayorga Ximena</t>
  </si>
  <si>
    <t>Landeros Silva Carol</t>
  </si>
  <si>
    <t>Lizárraga Pedroza Nicole</t>
  </si>
  <si>
    <t>Llamas Ramírez José</t>
  </si>
  <si>
    <t>López Ruán Armando</t>
  </si>
  <si>
    <t>Luces de la</t>
  </si>
  <si>
    <t>Macias Castañeda Paulo</t>
  </si>
  <si>
    <t>Magaña Ávalos Brandon</t>
  </si>
  <si>
    <t>Mares Márquez Gael</t>
  </si>
  <si>
    <t>Martínez Bumas Ana</t>
  </si>
  <si>
    <t>Méndez Estevez Hannah</t>
  </si>
  <si>
    <t>Meza Nuñez Harí</t>
  </si>
  <si>
    <t>Montiel Dücker Romero</t>
  </si>
  <si>
    <t>Morales Hernández Valeria</t>
  </si>
  <si>
    <t>Morán Ruiz Susana</t>
  </si>
  <si>
    <t>Murillo Ruelas Roger</t>
  </si>
  <si>
    <t>Murillo Ruelas Ronald</t>
  </si>
  <si>
    <t>Navarrete Moncada Maya</t>
  </si>
  <si>
    <t>Nuño Contreras Naomi</t>
  </si>
  <si>
    <t>Ocaranza Nuñez Diego</t>
  </si>
  <si>
    <t>Orozco Sánchez Diego</t>
  </si>
  <si>
    <t>Ramírez Bravo María</t>
  </si>
  <si>
    <t>Ramírez Sánchez Mariana</t>
  </si>
  <si>
    <t>Ramírez Zermeño Julieta</t>
  </si>
  <si>
    <t>Reyna Arana María</t>
  </si>
  <si>
    <t>Rivas Calderón Carlos</t>
  </si>
  <si>
    <t>Rojas Velázquez Esmeralda</t>
  </si>
  <si>
    <t>Rojas Villalobos Anapaula</t>
  </si>
  <si>
    <t>Romero Aguayo Giselle</t>
  </si>
  <si>
    <t>Romo Barrios Denisse</t>
  </si>
  <si>
    <t>Ruvalcaba Espinosa Saraí</t>
  </si>
  <si>
    <t>Salcedo Castañeda Oscar</t>
  </si>
  <si>
    <t>Salcedo Celis Diego</t>
  </si>
  <si>
    <t>Sánchez Maldonado Diego</t>
  </si>
  <si>
    <t>Sánchez Závala Giovanni</t>
  </si>
  <si>
    <t>Santana Jiménez Sergio</t>
  </si>
  <si>
    <t>Sosa Pelayo André</t>
  </si>
  <si>
    <t>Torres Abriega Paulina</t>
  </si>
  <si>
    <t>Vargas Enriquez Joaquín</t>
  </si>
  <si>
    <t>Vargas Servín José</t>
  </si>
  <si>
    <t>Vargas Varela Omar</t>
  </si>
  <si>
    <t>Vizcaino Amador Carlos</t>
  </si>
  <si>
    <t>Zamora Chávez Leonardo</t>
  </si>
  <si>
    <t>Zárate Medina Allegra</t>
  </si>
  <si>
    <t>Zavala Ruiz Diego</t>
  </si>
  <si>
    <t>Aguirre Amezquita Emily</t>
  </si>
  <si>
    <t>Alatorre Robles Ximena</t>
  </si>
  <si>
    <t>Alférez Chirino Iker</t>
  </si>
  <si>
    <t>Álvarez Herrera Sofía</t>
  </si>
  <si>
    <t>Anaya Corona Ivanna</t>
  </si>
  <si>
    <t>Arenas Plascencia Carolina</t>
  </si>
  <si>
    <t>Arias Topete Pablo</t>
  </si>
  <si>
    <t>Ballesteros Hernández Juan</t>
  </si>
  <si>
    <t>Barba Enriquez Renata</t>
  </si>
  <si>
    <t>Barrera Leal Isabela</t>
  </si>
  <si>
    <t>Bautista Hernández Constanza</t>
  </si>
  <si>
    <t>Bazán Márquez Ieshua</t>
  </si>
  <si>
    <t>Calderón Díaz Larisa</t>
  </si>
  <si>
    <t>Carrillo Méndez Hugo</t>
  </si>
  <si>
    <t>Casas Meza Iván</t>
  </si>
  <si>
    <t>Castañeda Ibarra Karol</t>
  </si>
  <si>
    <t>Castañeda Ibarra Marcos</t>
  </si>
  <si>
    <t>Chen Flores Dahira</t>
  </si>
  <si>
    <t>Contreras Ruiz Francisca</t>
  </si>
  <si>
    <t>Cortés Duarte María</t>
  </si>
  <si>
    <t>Enriquez de la</t>
  </si>
  <si>
    <t>Enriquez Elizondo Celeste</t>
  </si>
  <si>
    <t>Enriquez Muro Sofía</t>
  </si>
  <si>
    <t>Enriquez Placencia Renata</t>
  </si>
  <si>
    <t>Espinosa Gutiérrez Daniela</t>
  </si>
  <si>
    <t>Fernández Chavarín Kenzo</t>
  </si>
  <si>
    <t>Gaxiola Flores Kiara</t>
  </si>
  <si>
    <t>Gutiérrez Carrasco Loretta</t>
  </si>
  <si>
    <t>Hernández Meza Catalina</t>
  </si>
  <si>
    <t>Herrera Sáinz Omar</t>
  </si>
  <si>
    <t>Jimenez Franco Ivanna</t>
  </si>
  <si>
    <t>Lau Montufar María</t>
  </si>
  <si>
    <t>Lemus Araiza Anayanci</t>
  </si>
  <si>
    <t>López Avelar Alfredo</t>
  </si>
  <si>
    <t>López Osuna Sofía</t>
  </si>
  <si>
    <t>Lúa Alexander Tayanna</t>
  </si>
  <si>
    <t>Luna Enriquez Diana</t>
  </si>
  <si>
    <t>Manzano Tapia Tania</t>
  </si>
  <si>
    <t>Mario Erazo Bruno</t>
  </si>
  <si>
    <t>Márquez Prosa Alejandro</t>
  </si>
  <si>
    <t>Marrufo Padilla Luis</t>
  </si>
  <si>
    <t>Martínez Ibarra Aarón</t>
  </si>
  <si>
    <t>Martínez Ledón Héctor</t>
  </si>
  <si>
    <t>Morales Hernández Rebeca</t>
  </si>
  <si>
    <t>Oropeza Macías Diego</t>
  </si>
  <si>
    <t>Orozco Nuñez Ian</t>
  </si>
  <si>
    <t>Orozco Sánchez Luis</t>
  </si>
  <si>
    <t>Ortega Enriquez Iker</t>
  </si>
  <si>
    <t>Padilla Martínez Ruy</t>
  </si>
  <si>
    <t>Patiño Arévalo Carlos</t>
  </si>
  <si>
    <t>Poucel Méndez Eidan</t>
  </si>
  <si>
    <t>Reyes Jiménez Yara</t>
  </si>
  <si>
    <t>Rodríguez Zendejas Gonzalo</t>
  </si>
  <si>
    <t>Ruiz Aldama Georgina</t>
  </si>
  <si>
    <t>Sánchez Covarrubias Rodrigo</t>
  </si>
  <si>
    <t>Sandoval Godinez Lea</t>
  </si>
  <si>
    <t>Sosa Castillo Leonardo</t>
  </si>
  <si>
    <t>Valdés Escalera Carlos</t>
  </si>
  <si>
    <t>Varela Rubio Diego</t>
  </si>
  <si>
    <t>Vega Sánchez Valeria</t>
  </si>
  <si>
    <t>Verduzco Osuna Victoria</t>
  </si>
  <si>
    <t>Aldama Ramírez Irene</t>
  </si>
  <si>
    <t>Arellano Nuñez Luis</t>
  </si>
  <si>
    <t>Bañales Hernández Ana</t>
  </si>
  <si>
    <t>Bañales Hernández Miranda</t>
  </si>
  <si>
    <t>Bazán Márquez Mariam</t>
  </si>
  <si>
    <t>Betancourt Saucedo Ivanna</t>
  </si>
  <si>
    <t>Buassi Gutiérrez Sara</t>
  </si>
  <si>
    <t>Camino Treviño Diego</t>
  </si>
  <si>
    <t>Carrillo Parra Luis</t>
  </si>
  <si>
    <t>Castro Ávila Regina</t>
  </si>
  <si>
    <t>Corona García Paula</t>
  </si>
  <si>
    <t>De la paz</t>
  </si>
  <si>
    <t>Diaz Ávalos Joel</t>
  </si>
  <si>
    <t>Flores Durán Estephania</t>
  </si>
  <si>
    <t>García Gutiérrez Loretta</t>
  </si>
  <si>
    <t>Gutiérrez Ventura Laylah</t>
  </si>
  <si>
    <t>Hernández Reyes Alan</t>
  </si>
  <si>
    <t>Juárez Cantoyo Katsuki</t>
  </si>
  <si>
    <t>Luquin Jasso Víctor</t>
  </si>
  <si>
    <t>Mares Márquez David</t>
  </si>
  <si>
    <t>Medina Munguía Iñaki</t>
  </si>
  <si>
    <t>Méndez Calderón Carmen</t>
  </si>
  <si>
    <t>Mora Martínez Fernanda</t>
  </si>
  <si>
    <t>Morales Mendoza Pilar</t>
  </si>
  <si>
    <t>Morales Mendoza Valentina</t>
  </si>
  <si>
    <t>Moreno Maldonado Edgar</t>
  </si>
  <si>
    <t>Nieto Fernandez Alejandro</t>
  </si>
  <si>
    <t>Ochoa Gómez Bárbara</t>
  </si>
  <si>
    <t>Palomera Mora Alejandro</t>
  </si>
  <si>
    <t>Plazola Chavarín Ximena</t>
  </si>
  <si>
    <t>Quintero López Ana</t>
  </si>
  <si>
    <t>Ramos Gutiérrez Andrea</t>
  </si>
  <si>
    <t>Reyes Arias Gael</t>
  </si>
  <si>
    <t>Salas Rojas María</t>
  </si>
  <si>
    <t>Sosa Pelayo Eliseo</t>
  </si>
  <si>
    <t>Verduzco Hernández Ana</t>
  </si>
  <si>
    <t>Aceves Bravo Alexis</t>
  </si>
  <si>
    <t>Ariza Rangel Andrea</t>
  </si>
  <si>
    <t>Bermea Ballesteros Diego</t>
  </si>
  <si>
    <t>Bobadilla Morelos Valentina</t>
  </si>
  <si>
    <t>Cárdenas Michel Ana</t>
  </si>
  <si>
    <t>Copado Hernández Sebastian</t>
  </si>
  <si>
    <t>Diaz Jiménez Luz</t>
  </si>
  <si>
    <t xml:space="preserve">Franco Juan </t>
  </si>
  <si>
    <t>Gutiérrez Novelo Andrea</t>
  </si>
  <si>
    <t>Hernández Bouquet Hernández</t>
  </si>
  <si>
    <t>Jaime Domínguez Marimar</t>
  </si>
  <si>
    <t>Luna Larios Marielena</t>
  </si>
  <si>
    <t>Méndez Estrada Romina</t>
  </si>
  <si>
    <t>Moreno Cázarez Paulina</t>
  </si>
  <si>
    <t>Olivares Rivera Jimena</t>
  </si>
  <si>
    <t>Osuna Salmón Fernanda</t>
  </si>
  <si>
    <t>Pinto Valdez Mariana</t>
  </si>
  <si>
    <t>Preciado Orozco Jorge</t>
  </si>
  <si>
    <t>Prieto Franco César</t>
  </si>
  <si>
    <t>Reyna María Laura</t>
  </si>
  <si>
    <t>Sánchez Montesinos Mireya</t>
  </si>
  <si>
    <t>Sandoval Salcido Xenia</t>
  </si>
  <si>
    <t>Valdivia Cisneros Alondra</t>
  </si>
  <si>
    <t>Vázquez Enriquez Andrés</t>
  </si>
  <si>
    <t>Zaragoza Domínguez Diego</t>
  </si>
  <si>
    <t>Almerez Corral Demetrio</t>
  </si>
  <si>
    <t>Álvarez Ríos Sofía</t>
  </si>
  <si>
    <t>Avalos Organista Estefanía</t>
  </si>
  <si>
    <t>Díaz Daniela Regina</t>
  </si>
  <si>
    <t>Dimar Castillo Aranzazu</t>
  </si>
  <si>
    <t>Ferrer Hernández Marco</t>
  </si>
  <si>
    <t>Hernández Muñoz Andrea</t>
  </si>
  <si>
    <t>López Enriquez Romina</t>
  </si>
  <si>
    <t>Marrufo Padilla José</t>
  </si>
  <si>
    <t>Martínez Gutiérrez Nicolás</t>
  </si>
  <si>
    <t>Medina Munguía Ana</t>
  </si>
  <si>
    <t>Mejía Neri Brenda</t>
  </si>
  <si>
    <t>Rojas Ramírez Romina</t>
  </si>
  <si>
    <t>Vargas Ramos José</t>
  </si>
  <si>
    <t>Villa Enriquez Damaris</t>
  </si>
  <si>
    <t>Yuen Medina Julia</t>
  </si>
  <si>
    <t>Zaragoza Rodríguez Iván</t>
  </si>
  <si>
    <t>Delgado García César</t>
  </si>
  <si>
    <t>Hinojosa Robles Raúl</t>
  </si>
  <si>
    <t>Maciel Avilés Mariana</t>
  </si>
  <si>
    <t>Montero López Mirna</t>
  </si>
  <si>
    <t>Pedraza Niño Ramiro</t>
  </si>
  <si>
    <t>Ramírez Maya Fabiola</t>
  </si>
  <si>
    <t>Tamayo Enriquez Fernando</t>
  </si>
  <si>
    <t>Hernández López Andrés</t>
  </si>
  <si>
    <t>Olea Limón Erika</t>
  </si>
  <si>
    <t>Valle Chávez Carlos</t>
  </si>
  <si>
    <t>Camacho Cantos Clementina</t>
  </si>
  <si>
    <t>Castillo Quiroz Braulio</t>
  </si>
  <si>
    <t>Cerón Camacho Francisco</t>
  </si>
  <si>
    <t>Larios Franco Juan</t>
  </si>
  <si>
    <t>Melgar Rengifo Bruno</t>
  </si>
  <si>
    <t>Milán Durán Anna</t>
  </si>
  <si>
    <t>Muñoz Luisa Esther</t>
  </si>
  <si>
    <t>Muñoz Rosales Kenia</t>
  </si>
  <si>
    <t>Reyes Sicairos Mercedes</t>
  </si>
  <si>
    <t>Moreno Gómez Diana</t>
  </si>
  <si>
    <t>Santoscoy Damasco Dinora</t>
  </si>
  <si>
    <t>Borja Ramos Luis</t>
  </si>
  <si>
    <t>Enriquez Huezzo Regina</t>
  </si>
  <si>
    <t>Tirado Celestial Eduardo</t>
  </si>
  <si>
    <t>Zamora Ruiz Natalie</t>
  </si>
  <si>
    <t>Enriquez Luna María</t>
  </si>
  <si>
    <t>Jalomo López Natalia</t>
  </si>
  <si>
    <t xml:space="preserve">Prado Romina </t>
  </si>
  <si>
    <t>Villaseñor Valladares Sofía</t>
  </si>
  <si>
    <t>Herrán Silva Luis</t>
  </si>
  <si>
    <t>Montalvo Quintero Ana</t>
  </si>
  <si>
    <t>Leon Ramírez Isaac</t>
  </si>
  <si>
    <t>Plancarte Dimar Ernestina</t>
  </si>
  <si>
    <t>Límite Inferior</t>
  </si>
  <si>
    <t>Límite Superior</t>
  </si>
  <si>
    <t>Atlética</t>
  </si>
  <si>
    <t>Deportista</t>
  </si>
  <si>
    <t>En Forma</t>
  </si>
  <si>
    <t>Moderada</t>
  </si>
  <si>
    <t>Alta</t>
  </si>
  <si>
    <t>Situación</t>
  </si>
  <si>
    <t>% de Grasa corporal</t>
  </si>
  <si>
    <t>Descuento</t>
  </si>
  <si>
    <t>Regalo</t>
  </si>
  <si>
    <t>Comisión de Ventas</t>
  </si>
  <si>
    <t>Compra</t>
  </si>
  <si>
    <t>A determinar</t>
  </si>
  <si>
    <t>Resultado</t>
  </si>
  <si>
    <t>Monto Menor o igual a</t>
  </si>
  <si>
    <t>AWE-0012123</t>
  </si>
  <si>
    <t>AWE-0012124</t>
  </si>
  <si>
    <t>AWE-0012125</t>
  </si>
  <si>
    <t>AWE-0012126</t>
  </si>
  <si>
    <t>AWE-0012127</t>
  </si>
  <si>
    <t>AWE-0012128</t>
  </si>
  <si>
    <t>AWE-0012129</t>
  </si>
  <si>
    <t>AWE-0012130</t>
  </si>
  <si>
    <t>AWE-0012131</t>
  </si>
  <si>
    <t>AWE-0012132</t>
  </si>
  <si>
    <t>AWE-0012133</t>
  </si>
  <si>
    <t>AWE-0012134</t>
  </si>
  <si>
    <t>AWE-0012135</t>
  </si>
  <si>
    <t>AWE-0012136</t>
  </si>
  <si>
    <t>AWE-0012137</t>
  </si>
  <si>
    <t>AWE-0012138</t>
  </si>
  <si>
    <t>AWE-0012139</t>
  </si>
  <si>
    <t>AWE-0012140</t>
  </si>
  <si>
    <t>AWE-0012141</t>
  </si>
  <si>
    <t>AWE-0012142</t>
  </si>
  <si>
    <t>AWE-0012143</t>
  </si>
  <si>
    <t>AWE-0012144</t>
  </si>
  <si>
    <t>AWE-0012145</t>
  </si>
  <si>
    <t>AWE-0012146</t>
  </si>
  <si>
    <t>AWE-0012147</t>
  </si>
  <si>
    <t>AWE-0012148</t>
  </si>
  <si>
    <t>Disco duro externo Seagate Backup Plus 2TB USB 3.0</t>
  </si>
  <si>
    <t>Auriculares Inalámbricos Sony WH-1000XM4 con Cancelación de Ruido</t>
  </si>
  <si>
    <t>Tarjeta gráfica NVIDIA GeForce RTX 3070 Founders Edition 8GB PCIe 4.0</t>
  </si>
  <si>
    <t>Monitor Gaming ASUS VG279Q 27" Full HD 144Hz FreeSync/G-Sync</t>
  </si>
  <si>
    <t>Impresora Multifuncional HP LaserJet Pro MFP M29w Inalámbrica USB</t>
  </si>
  <si>
    <t>Cámara Canon EOS Rebel T7i DSLR con lente EF-S 18-55mm IS STM</t>
  </si>
  <si>
    <t>SSD Samsung 970 EVO Plus 1TB NVMe M.2 Internal SSD</t>
  </si>
  <si>
    <t>Teclado mecánico Corsair K95 RGB Platinum XT Cherry MX Brown</t>
  </si>
  <si>
    <t>Mochila para laptop Targus CityLite Pro Modern Negro</t>
  </si>
  <si>
    <t>Procesador Intel Core i9-10900K 10 Núcleos 3.7GHz LGA1200</t>
  </si>
  <si>
    <t>Tarjeta madre MSI MPG B550 Gaming Edge WiFi ATX AM4 DDR4</t>
  </si>
  <si>
    <t>Smartwatch Apple Watch Series 6 GPS 44mm Caja de Aluminio Gris Espacial</t>
  </si>
  <si>
    <t>Altavoz Sonos Move Bluetooth con Batería Resistente a la Intemperie</t>
  </si>
  <si>
    <t>Tarjeta de memoria SanDisk Extreme Pro 128GB SDXC UHS-I U3 V30</t>
  </si>
  <si>
    <t>Kit de iluminación inteligente Philips Hue White and Color Ambiance</t>
  </si>
  <si>
    <t>Webcam Logitech C920 Pro HD 1080p con Micrófono Integrado</t>
  </si>
  <si>
    <t>Laptop Dell XPS 13 9300 13.4" UHD+ Touchscreen i7-1065G7 16GB RAM 512GB SSD</t>
  </si>
  <si>
    <t>Proyector Epson Home Cinema 5050UB 4K Pro-UHD 3LCD HDR</t>
  </si>
  <si>
    <t>Router ASUS ROG Rapture GT-AX11000 AX11000 Tri-Band WiFi 6 Gaming Router</t>
  </si>
  <si>
    <t>Refrigeración líquida Corsair Hydro Series H100i RGB Platinum SE 240mm</t>
  </si>
  <si>
    <t>Kit de realidad virtual Oculus Quest 2 All-in-One VR 256GB</t>
  </si>
  <si>
    <t>Silla de oficina ergonómica Herman Miller Aeron Tamaño B</t>
  </si>
  <si>
    <t>Funda para MacBook Pro de cuero Apple de 16 pulgadas en color negro</t>
  </si>
  <si>
    <t>Consola de videojuegos Nintendo Switch OLED Modelo HAC-001(-01)</t>
  </si>
  <si>
    <t>Adaptador de corriente Anker USB-C de 60W con Power Delivery para MacBook Pro</t>
  </si>
  <si>
    <t>Almacen</t>
  </si>
  <si>
    <t>Pasillo</t>
  </si>
  <si>
    <t>BCN-231</t>
  </si>
  <si>
    <t>BCN-232</t>
  </si>
  <si>
    <t>BCN-233</t>
  </si>
  <si>
    <t>BCN-234</t>
  </si>
  <si>
    <t>BCN-235</t>
  </si>
  <si>
    <t>BCN-236</t>
  </si>
  <si>
    <t>BCN-237</t>
  </si>
  <si>
    <t>BCN-238</t>
  </si>
  <si>
    <t>BCN-239</t>
  </si>
  <si>
    <t>BCN-240</t>
  </si>
  <si>
    <t>BCN-241</t>
  </si>
  <si>
    <t>BCN-242</t>
  </si>
  <si>
    <t>BCN-243</t>
  </si>
  <si>
    <t>BCN-244</t>
  </si>
  <si>
    <t>BCN-245</t>
  </si>
  <si>
    <t>BCN-246</t>
  </si>
  <si>
    <t>BCN-247</t>
  </si>
  <si>
    <t>BCN-248</t>
  </si>
  <si>
    <t>BCN-249</t>
  </si>
  <si>
    <t>BCN-250</t>
  </si>
  <si>
    <t>BCN-251</t>
  </si>
  <si>
    <t>A21</t>
  </si>
  <si>
    <t>A22</t>
  </si>
  <si>
    <t>A23</t>
  </si>
  <si>
    <t>A24</t>
  </si>
  <si>
    <t>A25</t>
  </si>
  <si>
    <t>A26</t>
  </si>
  <si>
    <t>A27</t>
  </si>
  <si>
    <t>A28</t>
  </si>
  <si>
    <t>B29</t>
  </si>
  <si>
    <t>B30</t>
  </si>
  <si>
    <t>B31</t>
  </si>
  <si>
    <t>B32</t>
  </si>
  <si>
    <t>B33</t>
  </si>
  <si>
    <t>B34</t>
  </si>
  <si>
    <t>B35</t>
  </si>
  <si>
    <t>B36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</si>
  <si>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</si>
  <si>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</si>
  <si>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</si>
  <si>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</si>
  <si>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</si>
  <si>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</si>
  <si>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</si>
  <si>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</si>
  <si>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</si>
  <si>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</si>
  <si>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Oferta</t>
  </si>
  <si>
    <t>Día sin IVA</t>
  </si>
  <si>
    <t>BLACKFRIDAY</t>
  </si>
  <si>
    <t>DESCUENTO</t>
  </si>
  <si>
    <t>FACTURA</t>
  </si>
  <si>
    <t>Coste</t>
  </si>
  <si>
    <t>F21-3451</t>
  </si>
  <si>
    <t>F21-3452</t>
  </si>
  <si>
    <t>F21-3453</t>
  </si>
  <si>
    <t>F21-3454</t>
  </si>
  <si>
    <t>F21-3455</t>
  </si>
  <si>
    <t>F21-3456</t>
  </si>
  <si>
    <t>F21-3457</t>
  </si>
  <si>
    <t># Registro</t>
  </si>
  <si>
    <t>Año</t>
  </si>
  <si>
    <t>Ciclo</t>
  </si>
  <si>
    <t>Matrícula</t>
  </si>
  <si>
    <t>Fecha de Inscripción</t>
  </si>
  <si>
    <t>Curso</t>
  </si>
  <si>
    <t># DE TUTORIAS</t>
  </si>
  <si>
    <t>Cuota material escolar</t>
  </si>
  <si>
    <t>NOTA MEDIA CURSO</t>
  </si>
  <si>
    <t>A-1091</t>
  </si>
  <si>
    <t>2015-2016</t>
  </si>
  <si>
    <t>Preescolar</t>
  </si>
  <si>
    <t>Marta González Sánchez</t>
  </si>
  <si>
    <t>A-1092</t>
  </si>
  <si>
    <t>Alejandro Ramos Jiménez</t>
  </si>
  <si>
    <t>A-1093</t>
  </si>
  <si>
    <t>Claudia López Martínez</t>
  </si>
  <si>
    <t>A-1094</t>
  </si>
  <si>
    <t>Iván Castro Rodríguez</t>
  </si>
  <si>
    <t>A-1095</t>
  </si>
  <si>
    <t>Laura Ruiz García</t>
  </si>
  <si>
    <t>A-1096</t>
  </si>
  <si>
    <t>Juan Martínez Pérez</t>
  </si>
  <si>
    <t>A-1097</t>
  </si>
  <si>
    <t>Valeria Herrera Cruz</t>
  </si>
  <si>
    <t>A-1098</t>
  </si>
  <si>
    <t>Sergio Medina Vargas</t>
  </si>
  <si>
    <t>A-1099</t>
  </si>
  <si>
    <t>Adriana Ramírez Díaz</t>
  </si>
  <si>
    <t>A-1100</t>
  </si>
  <si>
    <t>Daniel Fernández López</t>
  </si>
  <si>
    <t>A-1101</t>
  </si>
  <si>
    <t>Carolina Torres Ortiz</t>
  </si>
  <si>
    <t>A-1102</t>
  </si>
  <si>
    <t>Nicolás Mendoza Silva</t>
  </si>
  <si>
    <t>A-1103</t>
  </si>
  <si>
    <t>Isabel Ríos Hernández</t>
  </si>
  <si>
    <t>A-1104</t>
  </si>
  <si>
    <t>Pablo Núñez Gómez</t>
  </si>
  <si>
    <t>A-1105</t>
  </si>
  <si>
    <t>Valentina Torres Flores</t>
  </si>
  <si>
    <t>A-1106</t>
  </si>
  <si>
    <t>Ricardo Méndez Romero</t>
  </si>
  <si>
    <t>A-1107</t>
  </si>
  <si>
    <t>Estefanía Herrera Morales</t>
  </si>
  <si>
    <t>A-1108</t>
  </si>
  <si>
    <t>Guillermo Vargas Cruz</t>
  </si>
  <si>
    <t>A-1109</t>
  </si>
  <si>
    <t>Natalia Soto Aguilar</t>
  </si>
  <si>
    <t>A-1110</t>
  </si>
  <si>
    <t>Javier Díaz Ramos</t>
  </si>
  <si>
    <t>A-1111</t>
  </si>
  <si>
    <t>Gabriela Medina Vásquez</t>
  </si>
  <si>
    <t>A-1112</t>
  </si>
  <si>
    <t>Andrés Sánchez Ortiz</t>
  </si>
  <si>
    <t>A-1113</t>
  </si>
  <si>
    <t>Lorena Jiménez Torres</t>
  </si>
  <si>
    <t>A-1114</t>
  </si>
  <si>
    <t>Diego Ramírez González</t>
  </si>
  <si>
    <t>A-1115</t>
  </si>
  <si>
    <t>Vanessa López Martínez</t>
  </si>
  <si>
    <t>A-1116</t>
  </si>
  <si>
    <t>Cristian Silva Díaz</t>
  </si>
  <si>
    <t>A-1117</t>
  </si>
  <si>
    <t>Ana Martínez Pérez</t>
  </si>
  <si>
    <t>A-1118</t>
  </si>
  <si>
    <t>Francisco García Soto</t>
  </si>
  <si>
    <t>A-1119</t>
  </si>
  <si>
    <t>Camila Fernández Núñez</t>
  </si>
  <si>
    <t>A-1120</t>
  </si>
  <si>
    <t>Sebastián Gómez Ríos</t>
  </si>
  <si>
    <t>A-1121</t>
  </si>
  <si>
    <t>Paola Romero Herrera</t>
  </si>
  <si>
    <t>A-1122</t>
  </si>
  <si>
    <t>Roberto Cruz Medina</t>
  </si>
  <si>
    <t>A-1123</t>
  </si>
  <si>
    <t>Diana Aguilar Vargas</t>
  </si>
  <si>
    <t>A-1124</t>
  </si>
  <si>
    <t>Alberto Torres Silva</t>
  </si>
  <si>
    <t>A-1125</t>
  </si>
  <si>
    <t>Mariana Méndez López</t>
  </si>
  <si>
    <t>A-1126</t>
  </si>
  <si>
    <t>Juan Carlos Ramos Jiménez</t>
  </si>
  <si>
    <t>A-1127</t>
  </si>
  <si>
    <t>Valentina Sánchez Cruz</t>
  </si>
  <si>
    <t>A-1128</t>
  </si>
  <si>
    <t>Jorge Núñez García</t>
  </si>
  <si>
    <t>A-1129</t>
  </si>
  <si>
    <t>Primaria</t>
  </si>
  <si>
    <t>Laura Díaz Martínez</t>
  </si>
  <si>
    <t>A-1130</t>
  </si>
  <si>
    <t>Andrés Pérez Romero</t>
  </si>
  <si>
    <t>A-1131</t>
  </si>
  <si>
    <t>Natalia Vásquez Soto</t>
  </si>
  <si>
    <t>A-1132</t>
  </si>
  <si>
    <t>Rodrigo Herrera Torres</t>
  </si>
  <si>
    <t>A-1133</t>
  </si>
  <si>
    <t>Carla Jiménez Núñez</t>
  </si>
  <si>
    <t>A-1134</t>
  </si>
  <si>
    <t>Felipe Silva Díaz</t>
  </si>
  <si>
    <t>A-1135</t>
  </si>
  <si>
    <t>Gabriela Vargas Ramos</t>
  </si>
  <si>
    <t>A-1136</t>
  </si>
  <si>
    <t>Óscar López Sánchez</t>
  </si>
  <si>
    <t>A-1137</t>
  </si>
  <si>
    <t>Patricia Cruz Herrera</t>
  </si>
  <si>
    <t>A-1138</t>
  </si>
  <si>
    <t>Raúl Romero Jiménez</t>
  </si>
  <si>
    <t>A-1139</t>
  </si>
  <si>
    <t>Silvia Medina Núñez</t>
  </si>
  <si>
    <t>A-1140</t>
  </si>
  <si>
    <t>Mateo Torres Vargas</t>
  </si>
  <si>
    <t>A-1141</t>
  </si>
  <si>
    <t>Andrea González Cruz</t>
  </si>
  <si>
    <t>A-1142</t>
  </si>
  <si>
    <t>Esteban Soto Pérez</t>
  </si>
  <si>
    <t>A-1143</t>
  </si>
  <si>
    <t>Ana María Díaz Martínez</t>
  </si>
  <si>
    <t>A-1144</t>
  </si>
  <si>
    <t>Luis García Silva</t>
  </si>
  <si>
    <t>A-1145</t>
  </si>
  <si>
    <t>Carolina Ramos Vásquez</t>
  </si>
  <si>
    <t>A-1146</t>
  </si>
  <si>
    <t>Sergio Núñez Herrera</t>
  </si>
  <si>
    <t>A-1147</t>
  </si>
  <si>
    <t>Valeria Pérez Jiménez</t>
  </si>
  <si>
    <t>A-1148</t>
  </si>
  <si>
    <t>Martín Medina Torres</t>
  </si>
  <si>
    <t>A-1149</t>
  </si>
  <si>
    <t>Sofía Romero Cruz</t>
  </si>
  <si>
    <t>A-1150</t>
  </si>
  <si>
    <t>Javier Vásquez Sánchez</t>
  </si>
  <si>
    <t>A-1151</t>
  </si>
  <si>
    <t>Daniela Jiménez Silva</t>
  </si>
  <si>
    <t>A-1152</t>
  </si>
  <si>
    <t>Ricardo Pérez Núñez</t>
  </si>
  <si>
    <t>A-1153</t>
  </si>
  <si>
    <t>Paula Herrera Vargas</t>
  </si>
  <si>
    <t>A-1154</t>
  </si>
  <si>
    <t>Diego Torres Jiménez</t>
  </si>
  <si>
    <t>A-1155</t>
  </si>
  <si>
    <t>Alejandra Cruz Pérez</t>
  </si>
  <si>
    <t>A-1156</t>
  </si>
  <si>
    <t>Emilio Núñez Soto</t>
  </si>
  <si>
    <t>A-1157</t>
  </si>
  <si>
    <t>Isabel Vargas Medina</t>
  </si>
  <si>
    <t>A-1158</t>
  </si>
  <si>
    <t>Juan Carlos Sánchez Romero</t>
  </si>
  <si>
    <t>A-1159</t>
  </si>
  <si>
    <t>Valentina Jiménez Cruz</t>
  </si>
  <si>
    <t>A-1160</t>
  </si>
  <si>
    <t>Pedro Pérez Herrera</t>
  </si>
  <si>
    <t>A-1161</t>
  </si>
  <si>
    <t>Camila Núñez Vásquez</t>
  </si>
  <si>
    <t>A-1162</t>
  </si>
  <si>
    <t>Fernando Silva Ramos</t>
  </si>
  <si>
    <t>A-1163</t>
  </si>
  <si>
    <t>María Vargas Pérez</t>
  </si>
  <si>
    <t>A-1164</t>
  </si>
  <si>
    <t>Ignacio Cruz Núñez</t>
  </si>
  <si>
    <t>A-1165</t>
  </si>
  <si>
    <t>Antonia Herrera Soto</t>
  </si>
  <si>
    <t>A-1166</t>
  </si>
  <si>
    <t>Pablo Jiménez Medina</t>
  </si>
  <si>
    <t>A-1167</t>
  </si>
  <si>
    <t>Javiera Torres Cruz</t>
  </si>
  <si>
    <t>A-1168</t>
  </si>
  <si>
    <t>Leonardo Vásquez Romero</t>
  </si>
  <si>
    <t>A-1169</t>
  </si>
  <si>
    <t>Francisca Sánchez Jiménez</t>
  </si>
  <si>
    <t>A-1170</t>
  </si>
  <si>
    <t>Renato Núñez Silva</t>
  </si>
  <si>
    <t>A-1171</t>
  </si>
  <si>
    <t>Constanza Pérez Vargas</t>
  </si>
  <si>
    <t>A-1172</t>
  </si>
  <si>
    <t>Matías Medina Núñez</t>
  </si>
  <si>
    <t>A-1173</t>
  </si>
  <si>
    <t>Renata Cruz Herrera</t>
  </si>
  <si>
    <t>A-1174</t>
  </si>
  <si>
    <t>Lucas Romero Soto</t>
  </si>
  <si>
    <t>A-1175</t>
  </si>
  <si>
    <t>Fernanda Jiménez Vásquez</t>
  </si>
  <si>
    <t>A-1176</t>
  </si>
  <si>
    <t>Tomás Torres Pérez</t>
  </si>
  <si>
    <t>A-1177</t>
  </si>
  <si>
    <t>Catalina Soto Cruz</t>
  </si>
  <si>
    <t>A-1178</t>
  </si>
  <si>
    <t>Rodrigo Pérez Núñez</t>
  </si>
  <si>
    <t>A-1179</t>
  </si>
  <si>
    <t>Antonella Herrera Romero</t>
  </si>
  <si>
    <t>A-1180</t>
  </si>
  <si>
    <t>Sebastián Medina Jiménez</t>
  </si>
  <si>
    <t>A-1181</t>
  </si>
  <si>
    <t>Valentina Vásquez Silva</t>
  </si>
  <si>
    <t>A-1182</t>
  </si>
  <si>
    <t>Simón Cruz Pérez</t>
  </si>
  <si>
    <t>A-1183</t>
  </si>
  <si>
    <t>Isidora Núñez Soto</t>
  </si>
  <si>
    <t>A-1184</t>
  </si>
  <si>
    <t>Francisco Torres Herrera</t>
  </si>
  <si>
    <t>A-1185</t>
  </si>
  <si>
    <t>Martina Jiménez Cruz</t>
  </si>
  <si>
    <t>A-1186</t>
  </si>
  <si>
    <t>Javier Pérez Vásquez</t>
  </si>
  <si>
    <t>A-1187</t>
  </si>
  <si>
    <t>Camila Medina Romero</t>
  </si>
  <si>
    <t>A-1188</t>
  </si>
  <si>
    <t>Nicolás Soto Núñez</t>
  </si>
  <si>
    <t>A-1189</t>
  </si>
  <si>
    <t>Sofía Vargas Jiménez</t>
  </si>
  <si>
    <t>A-1190</t>
  </si>
  <si>
    <t>Juan Pablo Herrera Silva</t>
  </si>
  <si>
    <t>A-1191</t>
  </si>
  <si>
    <t>Constanza Cruz Pérez</t>
  </si>
  <si>
    <t>A-1192</t>
  </si>
  <si>
    <t>Matías Núñez Soto</t>
  </si>
  <si>
    <t>A-1193</t>
  </si>
  <si>
    <t>Renata Romero Vásquez</t>
  </si>
  <si>
    <t>A-1194</t>
  </si>
  <si>
    <t>Sebastián Jiménez Herrera</t>
  </si>
  <si>
    <t>A-1195</t>
  </si>
  <si>
    <t>Valentina Vásquez Cruz</t>
  </si>
  <si>
    <t>A-1196</t>
  </si>
  <si>
    <t>Lucas Pérez Núñez</t>
  </si>
  <si>
    <t>A-1197</t>
  </si>
  <si>
    <t>Antonia Soto Jiménez</t>
  </si>
  <si>
    <t>A-1198</t>
  </si>
  <si>
    <t>Martín Herrera Silva</t>
  </si>
  <si>
    <t>A-1199</t>
  </si>
  <si>
    <t>Catalina Cruz Pérez</t>
  </si>
  <si>
    <t>A-1200</t>
  </si>
  <si>
    <t>Tomás Núñez Romero</t>
  </si>
  <si>
    <t>A-1201</t>
  </si>
  <si>
    <t>Ignacia Vásquez Soto</t>
  </si>
  <si>
    <t>A-1202</t>
  </si>
  <si>
    <t>Benjamín Jiménez Cruz</t>
  </si>
  <si>
    <t>A-1203</t>
  </si>
  <si>
    <t>Francisca Pérez Herrera</t>
  </si>
  <si>
    <t>A-1204</t>
  </si>
  <si>
    <t>Sebastián Medina Silva</t>
  </si>
  <si>
    <t>A-1205</t>
  </si>
  <si>
    <t>Isabella Torres Jiménez</t>
  </si>
  <si>
    <t>A-1206</t>
  </si>
  <si>
    <t>Maximiliano Cruz Pérez</t>
  </si>
  <si>
    <t>A-1207</t>
  </si>
  <si>
    <t>Trinidad Romero Vásquez</t>
  </si>
  <si>
    <t>A-1208</t>
  </si>
  <si>
    <t>Felipe Soto Núñez</t>
  </si>
  <si>
    <t>A-1209</t>
  </si>
  <si>
    <t>Valentina Jiménez Silva</t>
  </si>
  <si>
    <t>A-1210</t>
  </si>
  <si>
    <t>Martín Pérez Herrera</t>
  </si>
  <si>
    <t>A-1211</t>
  </si>
  <si>
    <t>Florencia Vásquez Cruz</t>
  </si>
  <si>
    <t>A-1212</t>
  </si>
  <si>
    <t>Francisco Medina Jiménez</t>
  </si>
  <si>
    <t>A-1213</t>
  </si>
  <si>
    <t>Antonella Soto Pérez</t>
  </si>
  <si>
    <t>A-1214</t>
  </si>
  <si>
    <t>Diego Torres Romero</t>
  </si>
  <si>
    <t>A-1215</t>
  </si>
  <si>
    <t>Emilia Cruz Núñez</t>
  </si>
  <si>
    <t>A-1216</t>
  </si>
  <si>
    <t>Joaquín Herrera Vásquez</t>
  </si>
  <si>
    <t>A-1217</t>
  </si>
  <si>
    <t>Javiera Pérez Silva</t>
  </si>
  <si>
    <t>A-1218</t>
  </si>
  <si>
    <t>Matías Jiménez Cruz</t>
  </si>
  <si>
    <t>A-1219</t>
  </si>
  <si>
    <t>Amelia Núñez Herrera</t>
  </si>
  <si>
    <t>A-1220</t>
  </si>
  <si>
    <t>Felipe Vásquez Soto</t>
  </si>
  <si>
    <t>A-1221</t>
  </si>
  <si>
    <t>Renata Romero Jiménez</t>
  </si>
  <si>
    <t>A-1222</t>
  </si>
  <si>
    <t>Sebastián Cruz Pérez</t>
  </si>
  <si>
    <t>A-1223</t>
  </si>
  <si>
    <t>Valentina Soto Vásquez</t>
  </si>
  <si>
    <t>A-1224</t>
  </si>
  <si>
    <t>Tomás Núñez Silva</t>
  </si>
  <si>
    <t>A-1225</t>
  </si>
  <si>
    <t>Martina Herrera Cruz</t>
  </si>
  <si>
    <t>A-1226</t>
  </si>
  <si>
    <t>Francisco Pérez Jiménez</t>
  </si>
  <si>
    <t>A-1227</t>
  </si>
  <si>
    <t>Constanza Medina Romero</t>
  </si>
  <si>
    <t>A-1228</t>
  </si>
  <si>
    <t>Nicolás Torres Núñez</t>
  </si>
  <si>
    <t>A-1229</t>
  </si>
  <si>
    <t>Trinidad Jiménez Silva</t>
  </si>
  <si>
    <t>A-1230</t>
  </si>
  <si>
    <t>Andrés Cruz Herrera</t>
  </si>
  <si>
    <t>A-1231</t>
  </si>
  <si>
    <t>Amelia Vásquez Pérez</t>
  </si>
  <si>
    <t>A-1232</t>
  </si>
  <si>
    <t>Benjamín Romero Jiménez</t>
  </si>
  <si>
    <t>A-1233</t>
  </si>
  <si>
    <t>Martina Silva Núñez</t>
  </si>
  <si>
    <t>A-1234</t>
  </si>
  <si>
    <t>Joaquín Pérez Vásquez</t>
  </si>
  <si>
    <t>A-1235</t>
  </si>
  <si>
    <t>Catalina Medina Cruz</t>
  </si>
  <si>
    <t>A-1236</t>
  </si>
  <si>
    <t>Maximiliano Torres Herrera</t>
  </si>
  <si>
    <t>A-1237</t>
  </si>
  <si>
    <t>Javiera Jiménez Silva</t>
  </si>
  <si>
    <t>A-1238</t>
  </si>
  <si>
    <t>Ignacio Cruz Pérez</t>
  </si>
  <si>
    <t>A-1239</t>
  </si>
  <si>
    <t>Isabella Vásquez Romero</t>
  </si>
  <si>
    <t>A-1240</t>
  </si>
  <si>
    <t>Juan Pablo Herrera Núñez</t>
  </si>
  <si>
    <t>A-1241</t>
  </si>
  <si>
    <t>Florencia Jiménez Cruz</t>
  </si>
  <si>
    <t>A-1242</t>
  </si>
  <si>
    <t>Alejandro Silva Pérez</t>
  </si>
  <si>
    <t>A-1243</t>
  </si>
  <si>
    <t>Amelia Torres Herrera</t>
  </si>
  <si>
    <t>A-1244</t>
  </si>
  <si>
    <t>Joaquín Pérez Jiménez</t>
  </si>
  <si>
    <t>A-1245</t>
  </si>
  <si>
    <t>Martina Cruz Núñez</t>
  </si>
  <si>
    <t>A-1246</t>
  </si>
  <si>
    <t>Felipe Vásquez Silva</t>
  </si>
  <si>
    <t>A-1247</t>
  </si>
  <si>
    <t>Valentina Medina Pérez</t>
  </si>
  <si>
    <t>A-1248</t>
  </si>
  <si>
    <t>Benjamín Herrera Romero</t>
  </si>
  <si>
    <t>A-1249</t>
  </si>
  <si>
    <t>Catalina Silva Jiménez</t>
  </si>
  <si>
    <t>A-1250</t>
  </si>
  <si>
    <t>Matías Núñez Cruz</t>
  </si>
  <si>
    <t>A-1251</t>
  </si>
  <si>
    <t>Antonia Pérez Vásquez</t>
  </si>
  <si>
    <t>A-1252</t>
  </si>
  <si>
    <t>Francisco Romero Silva</t>
  </si>
  <si>
    <t>A-1253</t>
  </si>
  <si>
    <t>Valentina Torres Jiménez</t>
  </si>
  <si>
    <t>A-1254</t>
  </si>
  <si>
    <t>Ignacio Soto Pérez</t>
  </si>
  <si>
    <t>A-1255</t>
  </si>
  <si>
    <t>Amelia Cruz Herrera</t>
  </si>
  <si>
    <t>A-1256</t>
  </si>
  <si>
    <t>Martín Pérez Núñez</t>
  </si>
  <si>
    <t>A-1257</t>
  </si>
  <si>
    <t>Constanza Vásquez Jiménez</t>
  </si>
  <si>
    <t>A-1258</t>
  </si>
  <si>
    <t>Tomás Jiménez Silva</t>
  </si>
  <si>
    <t>A-1259</t>
  </si>
  <si>
    <t>Javiera Herrera Cruz</t>
  </si>
  <si>
    <t>A-1260</t>
  </si>
  <si>
    <t>Maximiliano Pérez Romero</t>
  </si>
  <si>
    <t>A-1261</t>
  </si>
  <si>
    <t>Florencia Medina Núñez</t>
  </si>
  <si>
    <t>A-1262</t>
  </si>
  <si>
    <t>Felipe Torres Silva</t>
  </si>
  <si>
    <t>A-1263</t>
  </si>
  <si>
    <t>Antonia Jiménez Pérez</t>
  </si>
  <si>
    <t>A-1264</t>
  </si>
  <si>
    <t>Benjamín Cruz Herrera</t>
  </si>
  <si>
    <t>A-1265</t>
  </si>
  <si>
    <t>Martina Vásquez Núñez</t>
  </si>
  <si>
    <t>A-1266</t>
  </si>
  <si>
    <t>Joaquín Romero Silva</t>
  </si>
  <si>
    <t>A-1267</t>
  </si>
  <si>
    <t>Isabella Silva Jiménez</t>
  </si>
  <si>
    <t>A-1268</t>
  </si>
  <si>
    <t>Alejandro Pérez Cruz</t>
  </si>
  <si>
    <t>A-1269</t>
  </si>
  <si>
    <t>Constanza Herrera Vásquez</t>
  </si>
  <si>
    <t>A-1270</t>
  </si>
  <si>
    <t>Juan Pablo Núñez Romero</t>
  </si>
  <si>
    <t>A-1271</t>
  </si>
  <si>
    <t>Emilia Medina Silva</t>
  </si>
  <si>
    <t>A-1272</t>
  </si>
  <si>
    <t>Francisco Torres Jiménez</t>
  </si>
  <si>
    <t>A-1273</t>
  </si>
  <si>
    <t>Valentina Soto Pérez</t>
  </si>
  <si>
    <t>A-1274</t>
  </si>
  <si>
    <t>Ignacio Herrera Cruz</t>
  </si>
  <si>
    <t>A-1275</t>
  </si>
  <si>
    <t>Martina Pérez Núñez</t>
  </si>
  <si>
    <t>A-1276</t>
  </si>
  <si>
    <t>Maximiliano Vásquez Silva</t>
  </si>
  <si>
    <t>A-1277</t>
  </si>
  <si>
    <t>Antonia Romero Jiménez</t>
  </si>
  <si>
    <t>A-1278</t>
  </si>
  <si>
    <t>Benjamín Cruz Pérez</t>
  </si>
  <si>
    <t>A-1279</t>
  </si>
  <si>
    <t>Amelia Herrera Núñez</t>
  </si>
  <si>
    <t>A-1280</t>
  </si>
  <si>
    <t>Joaquín Pérez Silva</t>
  </si>
  <si>
    <t>A-1281</t>
  </si>
  <si>
    <t>Catalina Medina Jiménez</t>
  </si>
  <si>
    <t>A-1282</t>
  </si>
  <si>
    <t>Tomás Torres Cruz</t>
  </si>
  <si>
    <t>A-1283</t>
  </si>
  <si>
    <t>Javiera Jiménez Pérez</t>
  </si>
  <si>
    <t>A-1284</t>
  </si>
  <si>
    <t>Felipe Vásquez Romero</t>
  </si>
  <si>
    <t>A-1285</t>
  </si>
  <si>
    <t>Florencia Silva Herrera</t>
  </si>
  <si>
    <t>A-1286</t>
  </si>
  <si>
    <t>Ignacio Núñez Cruz</t>
  </si>
  <si>
    <t>A-1287</t>
  </si>
  <si>
    <t>Isabella Pérez Silva</t>
  </si>
  <si>
    <t>A-1288</t>
  </si>
  <si>
    <t>Secundaria</t>
  </si>
  <si>
    <t>Maximiliano Herrera Jiménez</t>
  </si>
  <si>
    <t>A-1289</t>
  </si>
  <si>
    <t>A-1290</t>
  </si>
  <si>
    <t>Benjamín Torres Núñez</t>
  </si>
  <si>
    <t>A-1291</t>
  </si>
  <si>
    <t>A-1292</t>
  </si>
  <si>
    <t>A-1293</t>
  </si>
  <si>
    <t>A-1294</t>
  </si>
  <si>
    <t>A-1295</t>
  </si>
  <si>
    <t>A-1296</t>
  </si>
  <si>
    <t>A-1297</t>
  </si>
  <si>
    <t>A-1298</t>
  </si>
  <si>
    <t>A-1299</t>
  </si>
  <si>
    <t>A-1300</t>
  </si>
  <si>
    <t>A-1301</t>
  </si>
  <si>
    <t>A-1302</t>
  </si>
  <si>
    <t>A-1303</t>
  </si>
  <si>
    <t>A-1304</t>
  </si>
  <si>
    <t>A-1305</t>
  </si>
  <si>
    <t>A-1306</t>
  </si>
  <si>
    <t>A-1307</t>
  </si>
  <si>
    <t>A-1308</t>
  </si>
  <si>
    <t>A-1309</t>
  </si>
  <si>
    <t>A-1310</t>
  </si>
  <si>
    <t>A-1311</t>
  </si>
  <si>
    <t>A-1312</t>
  </si>
  <si>
    <t>A-1313</t>
  </si>
  <si>
    <t>A-1314</t>
  </si>
  <si>
    <t>Martínez Gutiérrez Renata</t>
  </si>
  <si>
    <t>A-1315</t>
  </si>
  <si>
    <t>A-1316</t>
  </si>
  <si>
    <t>A-1317</t>
  </si>
  <si>
    <t>A-1318</t>
  </si>
  <si>
    <t>A-1319</t>
  </si>
  <si>
    <t>A-1320</t>
  </si>
  <si>
    <t>A-1321</t>
  </si>
  <si>
    <t>Santos Milano Anna</t>
  </si>
  <si>
    <t>A-1322</t>
  </si>
  <si>
    <t>A-1323</t>
  </si>
  <si>
    <t>A-1324</t>
  </si>
  <si>
    <t>A-1325</t>
  </si>
  <si>
    <t>A-1326</t>
  </si>
  <si>
    <t>A-1327</t>
  </si>
  <si>
    <t>A-1328</t>
  </si>
  <si>
    <t>A-1329</t>
  </si>
  <si>
    <t>A-1330</t>
  </si>
  <si>
    <t>A-1331</t>
  </si>
  <si>
    <t>A-1332</t>
  </si>
  <si>
    <t>A-1333</t>
  </si>
  <si>
    <t>A-1334</t>
  </si>
  <si>
    <t>A-1335</t>
  </si>
  <si>
    <t>A-1336</t>
  </si>
  <si>
    <t>A-1337</t>
  </si>
  <si>
    <t>A-1338</t>
  </si>
  <si>
    <t>A-1339</t>
  </si>
  <si>
    <t>A-1340</t>
  </si>
  <si>
    <t>A-1341</t>
  </si>
  <si>
    <t>A-1342</t>
  </si>
  <si>
    <t>A-1343</t>
  </si>
  <si>
    <t>A-1344</t>
  </si>
  <si>
    <t>A-1345</t>
  </si>
  <si>
    <t>A-1346</t>
  </si>
  <si>
    <t>A-1347</t>
  </si>
  <si>
    <t>A-1348</t>
  </si>
  <si>
    <t>A-1349</t>
  </si>
  <si>
    <t>A-1350</t>
  </si>
  <si>
    <t>A-1351</t>
  </si>
  <si>
    <t>A-1352</t>
  </si>
  <si>
    <t>A-1353</t>
  </si>
  <si>
    <t>A-1354</t>
  </si>
  <si>
    <t>A-1355</t>
  </si>
  <si>
    <t>A-1356</t>
  </si>
  <si>
    <t>A-1357</t>
  </si>
  <si>
    <t>A-1358</t>
  </si>
  <si>
    <t>A-1359</t>
  </si>
  <si>
    <t>A-1360</t>
  </si>
  <si>
    <t>A-1361</t>
  </si>
  <si>
    <t>A-1362</t>
  </si>
  <si>
    <t>A-1363</t>
  </si>
  <si>
    <t>A-1364</t>
  </si>
  <si>
    <t>A-1365</t>
  </si>
  <si>
    <t>A-1366</t>
  </si>
  <si>
    <t>A-1367</t>
  </si>
  <si>
    <t>A-1368</t>
  </si>
  <si>
    <t>A-1369</t>
  </si>
  <si>
    <t>A-1370</t>
  </si>
  <si>
    <t>A-1371</t>
  </si>
  <si>
    <t>A-1372</t>
  </si>
  <si>
    <t>A-1373</t>
  </si>
  <si>
    <t>A-1374</t>
  </si>
  <si>
    <t>A-1375</t>
  </si>
  <si>
    <t>A-1376</t>
  </si>
  <si>
    <t>Huerta Carrillo Humberto</t>
  </si>
  <si>
    <t>A-1377</t>
  </si>
  <si>
    <t>A-1378</t>
  </si>
  <si>
    <t>A-1379</t>
  </si>
  <si>
    <t>A-1380</t>
  </si>
  <si>
    <t>A-1381</t>
  </si>
  <si>
    <t>A-1382</t>
  </si>
  <si>
    <t>A-1383</t>
  </si>
  <si>
    <t>A-1384</t>
  </si>
  <si>
    <t>A-1385</t>
  </si>
  <si>
    <t>A-1386</t>
  </si>
  <si>
    <t>A-1387</t>
  </si>
  <si>
    <t>A-1388</t>
  </si>
  <si>
    <t>2016-2017</t>
  </si>
  <si>
    <t>A-1389</t>
  </si>
  <si>
    <t>A-1390</t>
  </si>
  <si>
    <t>A-1391</t>
  </si>
  <si>
    <t>A-1392</t>
  </si>
  <si>
    <t>A-1393</t>
  </si>
  <si>
    <t>A-1394</t>
  </si>
  <si>
    <t>A-1395</t>
  </si>
  <si>
    <t>A-1396</t>
  </si>
  <si>
    <t>A-1397</t>
  </si>
  <si>
    <t>A-1398</t>
  </si>
  <si>
    <t>A-1399</t>
  </si>
  <si>
    <t>A-1400</t>
  </si>
  <si>
    <t>A-1401</t>
  </si>
  <si>
    <t>A-1402</t>
  </si>
  <si>
    <t>A-1403</t>
  </si>
  <si>
    <t>A-1404</t>
  </si>
  <si>
    <t>A-1405</t>
  </si>
  <si>
    <t>A-1406</t>
  </si>
  <si>
    <t>A-1407</t>
  </si>
  <si>
    <t>A-1408</t>
  </si>
  <si>
    <t>A-1409</t>
  </si>
  <si>
    <t>A-1410</t>
  </si>
  <si>
    <t>A-1411</t>
  </si>
  <si>
    <t>A-1412</t>
  </si>
  <si>
    <t>A-1413</t>
  </si>
  <si>
    <t>A-1414</t>
  </si>
  <si>
    <t>A-1415</t>
  </si>
  <si>
    <t>A-1416</t>
  </si>
  <si>
    <t>A-1417</t>
  </si>
  <si>
    <t>A-1418</t>
  </si>
  <si>
    <t>A-1419</t>
  </si>
  <si>
    <t>A-1420</t>
  </si>
  <si>
    <t>A-1421</t>
  </si>
  <si>
    <t>López Gutiérrez Reny</t>
  </si>
  <si>
    <t>A-1422</t>
  </si>
  <si>
    <t>A-1423</t>
  </si>
  <si>
    <t>A-1424</t>
  </si>
  <si>
    <t>A-1425</t>
  </si>
  <si>
    <t>A-1426</t>
  </si>
  <si>
    <t>A-1427</t>
  </si>
  <si>
    <t>A-1428</t>
  </si>
  <si>
    <t>A-1429</t>
  </si>
  <si>
    <t>A-1430</t>
  </si>
  <si>
    <t>A-1431</t>
  </si>
  <si>
    <t>A-1432</t>
  </si>
  <si>
    <t>A-1433</t>
  </si>
  <si>
    <t>A-1434</t>
  </si>
  <si>
    <t>A-1435</t>
  </si>
  <si>
    <t>A-1436</t>
  </si>
  <si>
    <t>A-1437</t>
  </si>
  <si>
    <t>A-1438</t>
  </si>
  <si>
    <t>A-1439</t>
  </si>
  <si>
    <t>A-1440</t>
  </si>
  <si>
    <t>A-1441</t>
  </si>
  <si>
    <t>A-1442</t>
  </si>
  <si>
    <t>A-1443</t>
  </si>
  <si>
    <t>A-1444</t>
  </si>
  <si>
    <t>A-1445</t>
  </si>
  <si>
    <t>A-1446</t>
  </si>
  <si>
    <t>A-1447</t>
  </si>
  <si>
    <t>A-1448</t>
  </si>
  <si>
    <t>A-1449</t>
  </si>
  <si>
    <t>A-1450</t>
  </si>
  <si>
    <t>A-1451</t>
  </si>
  <si>
    <t>A-1452</t>
  </si>
  <si>
    <t>A-1453</t>
  </si>
  <si>
    <t>A-1454</t>
  </si>
  <si>
    <t>A-1455</t>
  </si>
  <si>
    <t>A-1456</t>
  </si>
  <si>
    <t>A-1457</t>
  </si>
  <si>
    <t>A-1458</t>
  </si>
  <si>
    <t>A-1459</t>
  </si>
  <si>
    <t>A-1460</t>
  </si>
  <si>
    <t>A-1461</t>
  </si>
  <si>
    <t>A-1462</t>
  </si>
  <si>
    <t>A-1463</t>
  </si>
  <si>
    <t>A-1464</t>
  </si>
  <si>
    <t>A-1465</t>
  </si>
  <si>
    <t>A-1466</t>
  </si>
  <si>
    <t>A-1467</t>
  </si>
  <si>
    <t>A-1468</t>
  </si>
  <si>
    <t>A-1469</t>
  </si>
  <si>
    <t>A-1470</t>
  </si>
  <si>
    <t>A-1471</t>
  </si>
  <si>
    <t>A-1472</t>
  </si>
  <si>
    <t>A-1473</t>
  </si>
  <si>
    <t>A-1474</t>
  </si>
  <si>
    <t>A-1475</t>
  </si>
  <si>
    <t>A-1476</t>
  </si>
  <si>
    <t>A-1477</t>
  </si>
  <si>
    <t>A-1478</t>
  </si>
  <si>
    <t>A-1479</t>
  </si>
  <si>
    <t>A-1480</t>
  </si>
  <si>
    <t>A-1481</t>
  </si>
  <si>
    <t>A-1482</t>
  </si>
  <si>
    <t>A-1483</t>
  </si>
  <si>
    <t>A-1484</t>
  </si>
  <si>
    <t>A-1485</t>
  </si>
  <si>
    <t>A-1486</t>
  </si>
  <si>
    <t>A-1487</t>
  </si>
  <si>
    <t>A-1488</t>
  </si>
  <si>
    <t>A-1489</t>
  </si>
  <si>
    <t>A-1490</t>
  </si>
  <si>
    <t>A-1491</t>
  </si>
  <si>
    <t>A-1492</t>
  </si>
  <si>
    <t>A-1493</t>
  </si>
  <si>
    <t>A-1494</t>
  </si>
  <si>
    <t>A-1495</t>
  </si>
  <si>
    <t>A-1496</t>
  </si>
  <si>
    <t>A-1497</t>
  </si>
  <si>
    <t>A-1498</t>
  </si>
  <si>
    <t>A-1499</t>
  </si>
  <si>
    <t>A-1500</t>
  </si>
  <si>
    <t>A-1501</t>
  </si>
  <si>
    <t>A-1502</t>
  </si>
  <si>
    <t>A-1503</t>
  </si>
  <si>
    <t>A-1504</t>
  </si>
  <si>
    <t>A-1505</t>
  </si>
  <si>
    <t>A-1506</t>
  </si>
  <si>
    <t>A-1507</t>
  </si>
  <si>
    <t>A-1508</t>
  </si>
  <si>
    <t>A-1509</t>
  </si>
  <si>
    <t>A-1510</t>
  </si>
  <si>
    <t>A-1511</t>
  </si>
  <si>
    <t>A-1512</t>
  </si>
  <si>
    <t>A-1513</t>
  </si>
  <si>
    <t>A-1514</t>
  </si>
  <si>
    <t>A-1515</t>
  </si>
  <si>
    <t>A-1516</t>
  </si>
  <si>
    <t>A-1517</t>
  </si>
  <si>
    <t>A-1518</t>
  </si>
  <si>
    <t>A-1519</t>
  </si>
  <si>
    <t>A-1520</t>
  </si>
  <si>
    <t>A-1521</t>
  </si>
  <si>
    <t>A-1522</t>
  </si>
  <si>
    <t>A-1523</t>
  </si>
  <si>
    <t>A-1524</t>
  </si>
  <si>
    <t>A-1525</t>
  </si>
  <si>
    <t>A-1526</t>
  </si>
  <si>
    <t>A-1527</t>
  </si>
  <si>
    <t>A-1528</t>
  </si>
  <si>
    <t>A-1529</t>
  </si>
  <si>
    <t>A-1530</t>
  </si>
  <si>
    <t>A-1531</t>
  </si>
  <si>
    <t>A-1532</t>
  </si>
  <si>
    <t>A-1533</t>
  </si>
  <si>
    <t>A-1534</t>
  </si>
  <si>
    <t>A-1535</t>
  </si>
  <si>
    <t>A-1536</t>
  </si>
  <si>
    <t>A-1537</t>
  </si>
  <si>
    <t>A-1538</t>
  </si>
  <si>
    <t>A-1539</t>
  </si>
  <si>
    <t>A-1540</t>
  </si>
  <si>
    <t>A-1541</t>
  </si>
  <si>
    <t>A-1542</t>
  </si>
  <si>
    <t>A-1543</t>
  </si>
  <si>
    <t>A-1544</t>
  </si>
  <si>
    <t>A-1545</t>
  </si>
  <si>
    <t>A-1546</t>
  </si>
  <si>
    <t>A-1547</t>
  </si>
  <si>
    <t>A-1548</t>
  </si>
  <si>
    <t>A-1549</t>
  </si>
  <si>
    <t>A-1550</t>
  </si>
  <si>
    <t>A-1551</t>
  </si>
  <si>
    <t>A-1552</t>
  </si>
  <si>
    <t>A-1553</t>
  </si>
  <si>
    <t>A-1554</t>
  </si>
  <si>
    <t>A-1555</t>
  </si>
  <si>
    <t>A-1556</t>
  </si>
  <si>
    <t>A-1557</t>
  </si>
  <si>
    <t>A-1558</t>
  </si>
  <si>
    <t>A-1559</t>
  </si>
  <si>
    <t>A-1560</t>
  </si>
  <si>
    <t>A-1561</t>
  </si>
  <si>
    <t>A-1562</t>
  </si>
  <si>
    <t>A-1563</t>
  </si>
  <si>
    <t>A-1564</t>
  </si>
  <si>
    <t>A-1565</t>
  </si>
  <si>
    <t>A-1566</t>
  </si>
  <si>
    <t>A-1567</t>
  </si>
  <si>
    <t>A-1568</t>
  </si>
  <si>
    <t>A-1569</t>
  </si>
  <si>
    <t>A-1570</t>
  </si>
  <si>
    <t>A-1571</t>
  </si>
  <si>
    <t>A-1572</t>
  </si>
  <si>
    <t>A-1573</t>
  </si>
  <si>
    <t>A-1574</t>
  </si>
  <si>
    <t>A-1575</t>
  </si>
  <si>
    <t>A-1576</t>
  </si>
  <si>
    <t>A-1577</t>
  </si>
  <si>
    <t>A-1578</t>
  </si>
  <si>
    <t>A-1579</t>
  </si>
  <si>
    <t>A-1580</t>
  </si>
  <si>
    <t>A-1581</t>
  </si>
  <si>
    <t>A-1582</t>
  </si>
  <si>
    <t>A-1583</t>
  </si>
  <si>
    <t>A-1584</t>
  </si>
  <si>
    <t>A-1585</t>
  </si>
  <si>
    <t>A-1586</t>
  </si>
  <si>
    <t>A-1587</t>
  </si>
  <si>
    <t>A-1588</t>
  </si>
  <si>
    <t>A-1589</t>
  </si>
  <si>
    <t>A-1590</t>
  </si>
  <si>
    <t>A-1591</t>
  </si>
  <si>
    <t>A-1592</t>
  </si>
  <si>
    <t>A-1593</t>
  </si>
  <si>
    <t>A-1594</t>
  </si>
  <si>
    <t>A-1595</t>
  </si>
  <si>
    <t>A-1596</t>
  </si>
  <si>
    <t>A-1597</t>
  </si>
  <si>
    <t>A-1598</t>
  </si>
  <si>
    <t>A-1599</t>
  </si>
  <si>
    <t>A-1600</t>
  </si>
  <si>
    <t>A-1601</t>
  </si>
  <si>
    <t>A-1602</t>
  </si>
  <si>
    <t>A-1603</t>
  </si>
  <si>
    <t>A-1604</t>
  </si>
  <si>
    <t>A-1605</t>
  </si>
  <si>
    <t>A-1606</t>
  </si>
  <si>
    <t>A-1607</t>
  </si>
  <si>
    <t>A-1608</t>
  </si>
  <si>
    <t>A-1609</t>
  </si>
  <si>
    <t>A-1610</t>
  </si>
  <si>
    <t>A-1611</t>
  </si>
  <si>
    <t>A-1612</t>
  </si>
  <si>
    <t>A-1613</t>
  </si>
  <si>
    <t>A-1614</t>
  </si>
  <si>
    <t>A-1615</t>
  </si>
  <si>
    <t>A-1616</t>
  </si>
  <si>
    <t>A-1617</t>
  </si>
  <si>
    <t>A-1618</t>
  </si>
  <si>
    <t>A-1619</t>
  </si>
  <si>
    <t>A-1620</t>
  </si>
  <si>
    <t>A-1621</t>
  </si>
  <si>
    <t>A-1622</t>
  </si>
  <si>
    <t>A-1623</t>
  </si>
  <si>
    <t>A-1624</t>
  </si>
  <si>
    <t>A-1625</t>
  </si>
  <si>
    <t>A-1626</t>
  </si>
  <si>
    <t>A-1627</t>
  </si>
  <si>
    <t>A-1628</t>
  </si>
  <si>
    <t>A-1629</t>
  </si>
  <si>
    <t>A-1630</t>
  </si>
  <si>
    <t>A-1631</t>
  </si>
  <si>
    <t>A-1632</t>
  </si>
  <si>
    <t>A-1633</t>
  </si>
  <si>
    <t>A-1634</t>
  </si>
  <si>
    <t>A-1635</t>
  </si>
  <si>
    <t>A-1636</t>
  </si>
  <si>
    <t>A-1637</t>
  </si>
  <si>
    <t>A-1638</t>
  </si>
  <si>
    <t>A-1639</t>
  </si>
  <si>
    <t>A-1640</t>
  </si>
  <si>
    <t>A-1641</t>
  </si>
  <si>
    <t>A-1642</t>
  </si>
  <si>
    <t>A-1643</t>
  </si>
  <si>
    <t>A-1644</t>
  </si>
  <si>
    <t>A-1645</t>
  </si>
  <si>
    <t>A-1646</t>
  </si>
  <si>
    <t>A-1647</t>
  </si>
  <si>
    <t>A-1648</t>
  </si>
  <si>
    <t>A-1649</t>
  </si>
  <si>
    <t>A-1650</t>
  </si>
  <si>
    <t>A-1651</t>
  </si>
  <si>
    <t>A-1652</t>
  </si>
  <si>
    <t>A-1653</t>
  </si>
  <si>
    <t>A-1654</t>
  </si>
  <si>
    <t>A-1655</t>
  </si>
  <si>
    <t>A-1656</t>
  </si>
  <si>
    <t>A-1657</t>
  </si>
  <si>
    <t>A-1658</t>
  </si>
  <si>
    <t>A-1659</t>
  </si>
  <si>
    <t>A-1660</t>
  </si>
  <si>
    <t>A-1661</t>
  </si>
  <si>
    <t>A-1662</t>
  </si>
  <si>
    <t>A-1663</t>
  </si>
  <si>
    <t>A-1664</t>
  </si>
  <si>
    <t>A-1665</t>
  </si>
  <si>
    <t>A-1666</t>
  </si>
  <si>
    <t>A-1667</t>
  </si>
  <si>
    <t>A-1668</t>
  </si>
  <si>
    <t>A-1669</t>
  </si>
  <si>
    <t>A-1670</t>
  </si>
  <si>
    <t>A-1671</t>
  </si>
  <si>
    <t>A-1672</t>
  </si>
  <si>
    <t>2017-2018</t>
  </si>
  <si>
    <t>A-1673</t>
  </si>
  <si>
    <t>A-1674</t>
  </si>
  <si>
    <t>A-1675</t>
  </si>
  <si>
    <t>A-1676</t>
  </si>
  <si>
    <t>A-1677</t>
  </si>
  <si>
    <t>A-1678</t>
  </si>
  <si>
    <t>A-1679</t>
  </si>
  <si>
    <t>A-1680</t>
  </si>
  <si>
    <t>A-1681</t>
  </si>
  <si>
    <t>A-1682</t>
  </si>
  <si>
    <t>A-1683</t>
  </si>
  <si>
    <t>A-1684</t>
  </si>
  <si>
    <t>A-1685</t>
  </si>
  <si>
    <t>A-1686</t>
  </si>
  <si>
    <t>A-1687</t>
  </si>
  <si>
    <t>A-1688</t>
  </si>
  <si>
    <t>A-1689</t>
  </si>
  <si>
    <t>A-1690</t>
  </si>
  <si>
    <t>A-1691</t>
  </si>
  <si>
    <t>A-1692</t>
  </si>
  <si>
    <t>A-1693</t>
  </si>
  <si>
    <t>A-1694</t>
  </si>
  <si>
    <t>A-1695</t>
  </si>
  <si>
    <t>A-1696</t>
  </si>
  <si>
    <t>A-1697</t>
  </si>
  <si>
    <t>A-1698</t>
  </si>
  <si>
    <t>A-1699</t>
  </si>
  <si>
    <t>A-1700</t>
  </si>
  <si>
    <t>A-1701</t>
  </si>
  <si>
    <t>A-1702</t>
  </si>
  <si>
    <t>A-1703</t>
  </si>
  <si>
    <t>A-1704</t>
  </si>
  <si>
    <t>A-1705</t>
  </si>
  <si>
    <t>A-1706</t>
  </si>
  <si>
    <t>A-1707</t>
  </si>
  <si>
    <t>A-1708</t>
  </si>
  <si>
    <t>A-1709</t>
  </si>
  <si>
    <t>A-1710</t>
  </si>
  <si>
    <t>A-1711</t>
  </si>
  <si>
    <t>A-1712</t>
  </si>
  <si>
    <t>A-1713</t>
  </si>
  <si>
    <t>A-1714</t>
  </si>
  <si>
    <t>A-1715</t>
  </si>
  <si>
    <t>A-1716</t>
  </si>
  <si>
    <t>A-1717</t>
  </si>
  <si>
    <t>A-1718</t>
  </si>
  <si>
    <t>A-1719</t>
  </si>
  <si>
    <t>A-1720</t>
  </si>
  <si>
    <t>A-1721</t>
  </si>
  <si>
    <t>A-1722</t>
  </si>
  <si>
    <t>A-1723</t>
  </si>
  <si>
    <t>A-1724</t>
  </si>
  <si>
    <t>A-1725</t>
  </si>
  <si>
    <t>A-1726</t>
  </si>
  <si>
    <t>A-1727</t>
  </si>
  <si>
    <t>A-1728</t>
  </si>
  <si>
    <t>A-1729</t>
  </si>
  <si>
    <t>A-1730</t>
  </si>
  <si>
    <t>A-1731</t>
  </si>
  <si>
    <t>A-1732</t>
  </si>
  <si>
    <t>A-1733</t>
  </si>
  <si>
    <t>A-1734</t>
  </si>
  <si>
    <t>A-1735</t>
  </si>
  <si>
    <t>A-1736</t>
  </si>
  <si>
    <t>A-1737</t>
  </si>
  <si>
    <t>A-1738</t>
  </si>
  <si>
    <t>A-1739</t>
  </si>
  <si>
    <t>A-1740</t>
  </si>
  <si>
    <t>A-1741</t>
  </si>
  <si>
    <t>A-1742</t>
  </si>
  <si>
    <t>A-1743</t>
  </si>
  <si>
    <t>A-1744</t>
  </si>
  <si>
    <t>A-1745</t>
  </si>
  <si>
    <t>A-1746</t>
  </si>
  <si>
    <t>A-1747</t>
  </si>
  <si>
    <t>A-1748</t>
  </si>
  <si>
    <t>A-1749</t>
  </si>
  <si>
    <t>A-1750</t>
  </si>
  <si>
    <t>A-1751</t>
  </si>
  <si>
    <t>A-1752</t>
  </si>
  <si>
    <t>A-1753</t>
  </si>
  <si>
    <t>A-1754</t>
  </si>
  <si>
    <t>A-1755</t>
  </si>
  <si>
    <t>A-1756</t>
  </si>
  <si>
    <t>A-1757</t>
  </si>
  <si>
    <t>A-1758</t>
  </si>
  <si>
    <t>A-1759</t>
  </si>
  <si>
    <t>A-1760</t>
  </si>
  <si>
    <t>A-1761</t>
  </si>
  <si>
    <t>A-1762</t>
  </si>
  <si>
    <t>A-1763</t>
  </si>
  <si>
    <t>A-1764</t>
  </si>
  <si>
    <t>A-1765</t>
  </si>
  <si>
    <t>A-1766</t>
  </si>
  <si>
    <t>A-1767</t>
  </si>
  <si>
    <t>A-1768</t>
  </si>
  <si>
    <t>A-1769</t>
  </si>
  <si>
    <t>A-1770</t>
  </si>
  <si>
    <t>A-1771</t>
  </si>
  <si>
    <t>A-1772</t>
  </si>
  <si>
    <t>A-1773</t>
  </si>
  <si>
    <t>A-1774</t>
  </si>
  <si>
    <t>A-1775</t>
  </si>
  <si>
    <t>A-1776</t>
  </si>
  <si>
    <t>A-1777</t>
  </si>
  <si>
    <t>A-1778</t>
  </si>
  <si>
    <t>A-1779</t>
  </si>
  <si>
    <t>A-1780</t>
  </si>
  <si>
    <t>A-1781</t>
  </si>
  <si>
    <t>A-1782</t>
  </si>
  <si>
    <t>A-1783</t>
  </si>
  <si>
    <t>A-1784</t>
  </si>
  <si>
    <t>A-1785</t>
  </si>
  <si>
    <t>A-1786</t>
  </si>
  <si>
    <t>A-1787</t>
  </si>
  <si>
    <t>A-1788</t>
  </si>
  <si>
    <t>A-1789</t>
  </si>
  <si>
    <t>A-1790</t>
  </si>
  <si>
    <t>A-1791</t>
  </si>
  <si>
    <t>A-1792</t>
  </si>
  <si>
    <t>A-1793</t>
  </si>
  <si>
    <t>A-1794</t>
  </si>
  <si>
    <t>A-1795</t>
  </si>
  <si>
    <t>A-1796</t>
  </si>
  <si>
    <t>A-1797</t>
  </si>
  <si>
    <t>A-1798</t>
  </si>
  <si>
    <t>A-1799</t>
  </si>
  <si>
    <t>A-1800</t>
  </si>
  <si>
    <t>A-1801</t>
  </si>
  <si>
    <t>A-1802</t>
  </si>
  <si>
    <t>A-1803</t>
  </si>
  <si>
    <t>A-1804</t>
  </si>
  <si>
    <t>A-1805</t>
  </si>
  <si>
    <t>A-1806</t>
  </si>
  <si>
    <t>A-1807</t>
  </si>
  <si>
    <t>A-1808</t>
  </si>
  <si>
    <t>A-1809</t>
  </si>
  <si>
    <t>A-1810</t>
  </si>
  <si>
    <t>A-1811</t>
  </si>
  <si>
    <t>A-1812</t>
  </si>
  <si>
    <t>A-1813</t>
  </si>
  <si>
    <t>A-1814</t>
  </si>
  <si>
    <t>A-1815</t>
  </si>
  <si>
    <t>A-1816</t>
  </si>
  <si>
    <t>A-1817</t>
  </si>
  <si>
    <t>A-1818</t>
  </si>
  <si>
    <t>A-1819</t>
  </si>
  <si>
    <t>A-1820</t>
  </si>
  <si>
    <t>A-1821</t>
  </si>
  <si>
    <t>A-1822</t>
  </si>
  <si>
    <t>A-1823</t>
  </si>
  <si>
    <t>A-1824</t>
  </si>
  <si>
    <t>A-1825</t>
  </si>
  <si>
    <t>A-1826</t>
  </si>
  <si>
    <t>A-1827</t>
  </si>
  <si>
    <t>A-1828</t>
  </si>
  <si>
    <t>A-1829</t>
  </si>
  <si>
    <t>A-1830</t>
  </si>
  <si>
    <t>A-1831</t>
  </si>
  <si>
    <t>A-1832</t>
  </si>
  <si>
    <t>A-1833</t>
  </si>
  <si>
    <t>A-1834</t>
  </si>
  <si>
    <t>A-1835</t>
  </si>
  <si>
    <t>A-1836</t>
  </si>
  <si>
    <t>A-1837</t>
  </si>
  <si>
    <t>A-1838</t>
  </si>
  <si>
    <t>A-1839</t>
  </si>
  <si>
    <t>A-1840</t>
  </si>
  <si>
    <t>A-1841</t>
  </si>
  <si>
    <t>A-1842</t>
  </si>
  <si>
    <t>A-1843</t>
  </si>
  <si>
    <t>A-1844</t>
  </si>
  <si>
    <t>A-1845</t>
  </si>
  <si>
    <t>A-1846</t>
  </si>
  <si>
    <t>A-1847</t>
  </si>
  <si>
    <t>A-1848</t>
  </si>
  <si>
    <t>A-1849</t>
  </si>
  <si>
    <t>A-1850</t>
  </si>
  <si>
    <t>A-1851</t>
  </si>
  <si>
    <t>A-1852</t>
  </si>
  <si>
    <t>A-1853</t>
  </si>
  <si>
    <t>A-1854</t>
  </si>
  <si>
    <t>A-1855</t>
  </si>
  <si>
    <t>A-1856</t>
  </si>
  <si>
    <t>A-1857</t>
  </si>
  <si>
    <t>A-1858</t>
  </si>
  <si>
    <t>A-1859</t>
  </si>
  <si>
    <t>A-1860</t>
  </si>
  <si>
    <t>B-8861</t>
  </si>
  <si>
    <t>A-1862</t>
  </si>
  <si>
    <t>A-1863</t>
  </si>
  <si>
    <t>A-1864</t>
  </si>
  <si>
    <t>A-1865</t>
  </si>
  <si>
    <t>Romero Leandro</t>
  </si>
  <si>
    <t>A-1866</t>
  </si>
  <si>
    <t>Armas Leal Diana Valeria</t>
  </si>
  <si>
    <t>A-1867</t>
  </si>
  <si>
    <t>Colomón Pedraza Lino</t>
  </si>
  <si>
    <t>A-1868</t>
  </si>
  <si>
    <t>A-1869</t>
  </si>
  <si>
    <t>A-1870</t>
  </si>
  <si>
    <t>A-1871</t>
  </si>
  <si>
    <t>A-1872</t>
  </si>
  <si>
    <t>A-1873</t>
  </si>
  <si>
    <t>A-1874</t>
  </si>
  <si>
    <t>A-1875</t>
  </si>
  <si>
    <t>A-1876</t>
  </si>
  <si>
    <t>A-1877</t>
  </si>
  <si>
    <t>A-1878</t>
  </si>
  <si>
    <t>A-1879</t>
  </si>
  <si>
    <t>A-1880</t>
  </si>
  <si>
    <t>A-1881</t>
  </si>
  <si>
    <t>A-1882</t>
  </si>
  <si>
    <t>A-1883</t>
  </si>
  <si>
    <t>A-1884</t>
  </si>
  <si>
    <t>A-1885</t>
  </si>
  <si>
    <t>A-1886</t>
  </si>
  <si>
    <t>A-1887</t>
  </si>
  <si>
    <t>A-1888</t>
  </si>
  <si>
    <t>A-1889</t>
  </si>
  <si>
    <t>A-1890</t>
  </si>
  <si>
    <t>A-1891</t>
  </si>
  <si>
    <t>A-1892</t>
  </si>
  <si>
    <t>A-1893</t>
  </si>
  <si>
    <t>A-1894</t>
  </si>
  <si>
    <t>A-1895</t>
  </si>
  <si>
    <t>A-1896</t>
  </si>
  <si>
    <t>A-1897</t>
  </si>
  <si>
    <t>A-1898</t>
  </si>
  <si>
    <t>A-1899</t>
  </si>
  <si>
    <t>A-1900</t>
  </si>
  <si>
    <t>A-1901</t>
  </si>
  <si>
    <t>A-1902</t>
  </si>
  <si>
    <t>A-1903</t>
  </si>
  <si>
    <t>A-1904</t>
  </si>
  <si>
    <t>A-1905</t>
  </si>
  <si>
    <t>A-1906</t>
  </si>
  <si>
    <t>A-1907</t>
  </si>
  <si>
    <t>A-1908</t>
  </si>
  <si>
    <t>A-1909</t>
  </si>
  <si>
    <t>A-1910</t>
  </si>
  <si>
    <t>A-1911</t>
  </si>
  <si>
    <t>A-1912</t>
  </si>
  <si>
    <t>A-1913</t>
  </si>
  <si>
    <t>A-1914</t>
  </si>
  <si>
    <t>A-1915</t>
  </si>
  <si>
    <t>A-1916</t>
  </si>
  <si>
    <t>A-1917</t>
  </si>
  <si>
    <t>A-1918</t>
  </si>
  <si>
    <t>A-1919</t>
  </si>
  <si>
    <t>A-1920</t>
  </si>
  <si>
    <t>A-1921</t>
  </si>
  <si>
    <t>A-1922</t>
  </si>
  <si>
    <t>A-1923</t>
  </si>
  <si>
    <t>A-1924</t>
  </si>
  <si>
    <t>A-1925</t>
  </si>
  <si>
    <t>A-1926</t>
  </si>
  <si>
    <t>A-1927</t>
  </si>
  <si>
    <t>A-1928</t>
  </si>
  <si>
    <t>A-1929</t>
  </si>
  <si>
    <t>A-1930</t>
  </si>
  <si>
    <t>A-1931</t>
  </si>
  <si>
    <t>A-1932</t>
  </si>
  <si>
    <t>A-1933</t>
  </si>
  <si>
    <t>A-1934</t>
  </si>
  <si>
    <t>A-1935</t>
  </si>
  <si>
    <t>A-1936</t>
  </si>
  <si>
    <t>A-1937</t>
  </si>
  <si>
    <t>A-1938</t>
  </si>
  <si>
    <t>A-1939</t>
  </si>
  <si>
    <t>A-1940</t>
  </si>
  <si>
    <t>A-1941</t>
  </si>
  <si>
    <t>A-1942</t>
  </si>
  <si>
    <t>A-1943</t>
  </si>
  <si>
    <t>A-1944</t>
  </si>
  <si>
    <t>A-1945</t>
  </si>
  <si>
    <t>A-1946</t>
  </si>
  <si>
    <t>A-1947</t>
  </si>
  <si>
    <t>A-1948</t>
  </si>
  <si>
    <t>A-1949</t>
  </si>
  <si>
    <t>A-1950</t>
  </si>
  <si>
    <t>A-1951</t>
  </si>
  <si>
    <t>A-1952</t>
  </si>
  <si>
    <t>Corona Pérez Luis</t>
  </si>
  <si>
    <t>A-1953</t>
  </si>
  <si>
    <t>Ramírez Petra Luciano</t>
  </si>
  <si>
    <t>A-1954</t>
  </si>
  <si>
    <t>León Ortega Alejandro</t>
  </si>
  <si>
    <t>A-1955</t>
  </si>
  <si>
    <t>Federico Lorenzo Francisco</t>
  </si>
  <si>
    <t>A-1956</t>
  </si>
  <si>
    <t>Fernández Sánchez Inti</t>
  </si>
  <si>
    <t>A-1957</t>
  </si>
  <si>
    <t>Marvaez López Sebastián</t>
  </si>
  <si>
    <t>B-8862</t>
  </si>
  <si>
    <t>B-8863</t>
  </si>
  <si>
    <t>B-8864</t>
  </si>
  <si>
    <t>B-8865</t>
  </si>
  <si>
    <t>B-8866</t>
  </si>
  <si>
    <t>B-8867</t>
  </si>
  <si>
    <t>B-8868</t>
  </si>
  <si>
    <t>B-8869</t>
  </si>
  <si>
    <t>B-8870</t>
  </si>
  <si>
    <t>B-8871</t>
  </si>
  <si>
    <t>B-8872</t>
  </si>
  <si>
    <t>B-8873</t>
  </si>
  <si>
    <t>B-8874</t>
  </si>
  <si>
    <t>B-8875</t>
  </si>
  <si>
    <t>B-8876</t>
  </si>
  <si>
    <t>B-8877</t>
  </si>
  <si>
    <t>B-8878</t>
  </si>
  <si>
    <t>B-8879</t>
  </si>
  <si>
    <t>B-8880</t>
  </si>
  <si>
    <t>B-8881</t>
  </si>
  <si>
    <t>B-8882</t>
  </si>
  <si>
    <t>B-8883</t>
  </si>
  <si>
    <t>B-8884</t>
  </si>
  <si>
    <t>B-8885</t>
  </si>
  <si>
    <t>B-8886</t>
  </si>
  <si>
    <t>B-8887</t>
  </si>
  <si>
    <t>B-8888</t>
  </si>
  <si>
    <t>B-8889</t>
  </si>
  <si>
    <t>Suplemento</t>
  </si>
  <si>
    <t>Ana García López</t>
  </si>
  <si>
    <t>Marta Rodríguez Fernández</t>
  </si>
  <si>
    <t>Laura Pérez González</t>
  </si>
  <si>
    <t>María Sánchez Martínez</t>
  </si>
  <si>
    <t>Isabel Gómez Rodríguez</t>
  </si>
  <si>
    <t>Carla Díaz Serrano</t>
  </si>
  <si>
    <t>Paula Martínez Ruiz</t>
  </si>
  <si>
    <t>Elena Torres Jiménez</t>
  </si>
  <si>
    <t>Lucia Moreno Herrera</t>
  </si>
  <si>
    <t>Carmen Castro Castro</t>
  </si>
  <si>
    <t>Sara Ramírez Molina</t>
  </si>
  <si>
    <t>Raquel Vargas Navarro</t>
  </si>
  <si>
    <t>Irene López Gutiérrez</t>
  </si>
  <si>
    <t>Patricia Ortiz Morales</t>
  </si>
  <si>
    <t>Julia Romero García</t>
  </si>
  <si>
    <t>Clara Ramos Mendoza</t>
  </si>
  <si>
    <t>Beatriz Herrera Delgado</t>
  </si>
  <si>
    <t>Alba Castro Perea</t>
  </si>
  <si>
    <t>Andrea Jiménez Gil</t>
  </si>
  <si>
    <t>Silvia García Reyes</t>
  </si>
  <si>
    <t>Cristina Alonso Delgado</t>
  </si>
  <si>
    <t>Rosa Torres García</t>
  </si>
  <si>
    <t>Alicia Herrera Torres</t>
  </si>
  <si>
    <t>Eva Ruiz Ortega</t>
  </si>
  <si>
    <t>Lorena Martínez Sánchez</t>
  </si>
  <si>
    <t>Ángela Vázquez Romero</t>
  </si>
  <si>
    <t>Nuria Mendoza López</t>
  </si>
  <si>
    <t>Verónica Ortiz Pérez</t>
  </si>
  <si>
    <t>Diana Ramos Molina</t>
  </si>
  <si>
    <t>Natalia Delgado Sánchez</t>
  </si>
  <si>
    <t>Carla Morales Vargas</t>
  </si>
  <si>
    <t>Elena Gutiérrez Díaz</t>
  </si>
  <si>
    <t>Adriana Navarro Martínez</t>
  </si>
  <si>
    <t>Patricia Romero Serrano</t>
  </si>
  <si>
    <t>Clara García Herrera</t>
  </si>
  <si>
    <t>Ana Sánchez Castro</t>
  </si>
  <si>
    <t>Lucía Pérez Vázquez</t>
  </si>
  <si>
    <t>Laura Martínez Alonso</t>
  </si>
  <si>
    <t>Raquel Mendoza Herrera</t>
  </si>
  <si>
    <t>María Jiménez Ramos</t>
  </si>
  <si>
    <t>Julia Delgado Serrano</t>
  </si>
  <si>
    <t>Paula Vargas Torres</t>
  </si>
  <si>
    <t>Isabel Herrera Pérez</t>
  </si>
  <si>
    <t>Andrea Díaz López</t>
  </si>
  <si>
    <t>Carmen Moreno Martínez</t>
  </si>
  <si>
    <t>Alba Sánchez Ruiz</t>
  </si>
  <si>
    <t>Silvia Gutiérrez García</t>
  </si>
  <si>
    <t>Rosa Alonso Mendoza</t>
  </si>
  <si>
    <t>Clara Delgado Serrano</t>
  </si>
  <si>
    <t>Marta Ramos Martínez</t>
  </si>
  <si>
    <t>Verónica Vargas López</t>
  </si>
  <si>
    <t>Cristina Navarro Pérez</t>
  </si>
  <si>
    <t>Irene Gutiérrez Sánchez</t>
  </si>
  <si>
    <t>Lorena Morales García</t>
  </si>
  <si>
    <t>Natalia Pérez Díaz</t>
  </si>
  <si>
    <t>Beatriz Vargas Castro</t>
  </si>
  <si>
    <t>Ángela Herrera Ramos</t>
  </si>
  <si>
    <t>Nuria Mendoza Serrano</t>
  </si>
  <si>
    <t>Adriana Delgado López</t>
  </si>
  <si>
    <t>Diana Castro Pérez</t>
  </si>
  <si>
    <t>Alicia Martínez Gutiérrez</t>
  </si>
  <si>
    <t>Eva Sánchez Vázquez</t>
  </si>
  <si>
    <t>Ana Alonso Mendoza</t>
  </si>
  <si>
    <t>Lucia Pérez Romero</t>
  </si>
  <si>
    <t>Sara Díaz Torres</t>
  </si>
  <si>
    <t>Carla Ramos Gutiérrez</t>
  </si>
  <si>
    <t>Raquel Herrera Alonso</t>
  </si>
  <si>
    <t>Julia Serrano Pérez</t>
  </si>
  <si>
    <t>Patricia Vázquez Sánchez</t>
  </si>
  <si>
    <t>Clara Morales Martínez</t>
  </si>
  <si>
    <t>Alba Gutiérrez Ramos</t>
  </si>
  <si>
    <t>Andrea Vargas Díaz</t>
  </si>
  <si>
    <t>Carmen Navarro Herrera</t>
  </si>
  <si>
    <t>Silvia Delgado Serrano</t>
  </si>
  <si>
    <t>Verónica Vázquez Ramos</t>
  </si>
  <si>
    <t>Laura Alonso Martínez</t>
  </si>
  <si>
    <t>Rosa Pérez Herrera</t>
  </si>
  <si>
    <t>Cristina Serrano López</t>
  </si>
  <si>
    <t>Irene Castro Martínez</t>
  </si>
  <si>
    <t>Paula Vázquez Sánchez</t>
  </si>
  <si>
    <t>Ángela Gutiérrez Delgado</t>
  </si>
  <si>
    <t>Lorena Ramos Torres</t>
  </si>
  <si>
    <t>Natalia Herrera Pérez</t>
  </si>
  <si>
    <t>Marta Sánchez Romero</t>
  </si>
  <si>
    <t>Ana Díaz Vázquez</t>
  </si>
  <si>
    <t>Sara López Gutiérrez</t>
  </si>
  <si>
    <t>Alicia Martínez Herrera</t>
  </si>
  <si>
    <t>Diana Ramos Serrano</t>
  </si>
  <si>
    <t>Clara Vargas Castro</t>
  </si>
  <si>
    <t>Eva Pérez López</t>
  </si>
  <si>
    <t>Julia Delgado Vázquez</t>
  </si>
  <si>
    <t>Verónica Herrera Serrano</t>
  </si>
  <si>
    <t>Carmen Gutiérrez Ramos</t>
  </si>
  <si>
    <t>Alba Torres Martínez</t>
  </si>
  <si>
    <t>Andrea Romero Sánchez</t>
  </si>
  <si>
    <t>Patricia Serrano Vázquez</t>
  </si>
  <si>
    <t>Raquel López Ramos</t>
  </si>
  <si>
    <t>Irene Martínez Gutiérrez</t>
  </si>
  <si>
    <t>Lorena Castro Herrera</t>
  </si>
  <si>
    <t>Ángela Pérez Ramos</t>
  </si>
  <si>
    <t>Ya está muerta pero no le  han avisado</t>
  </si>
  <si>
    <t>Paciente</t>
  </si>
  <si>
    <t>Taza</t>
  </si>
  <si>
    <t>Mochila</t>
  </si>
  <si>
    <t>Experiencia Regalo</t>
  </si>
  <si>
    <t>Cena para dos</t>
  </si>
  <si>
    <t>2 Entradas de cine</t>
  </si>
  <si>
    <t>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</si>
</sst>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_);[Red]\(&quot;$&quot;#,##0.00\)"/>
    <numFmt numFmtId="165" formatCode="_-* #,##0.00\ [$€-C0A]_-;\-* #,##0.00\ [$€-C0A]_-;_-* &quot;-&quot;??\ [$€-C0A]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Franklin Gothic Demi Cond"/>
      <family val="2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b/>
      <sz val="12"/>
      <color theme="0"/>
      <name val="Segoe UI"/>
    </font>
    <font>
      <b/>
      <sz val="14"/>
      <color theme="0"/>
      <name val="Segoe UI"/>
    </font>
    <font>
      <b/>
      <sz val="16"/>
      <color theme="0"/>
      <name val="Segoe UI"/>
    </font>
    <font>
      <sz val="8"/>
      <name val="Calibri"/>
      <family val="2"/>
      <scheme val="minor"/>
    </font>
    <font>
      <sz val="72"/>
      <color theme="1"/>
      <name val="Calibri"/>
      <family val="2"/>
      <scheme val="minor"/>
    </font>
    <font>
      <sz val="14"/>
      <color theme="1"/>
      <name val="Segoe UI"/>
    </font>
    <font>
      <sz val="11"/>
      <color theme="6" tint="0.7999816888943144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0" borderId="0"/>
  </cellStyleXfs>
  <cellXfs count="69">
    <xf numFmtId="0" fontId="0" fillId="0" borderId="0" xfId="0"/>
    <xf numFmtId="14" fontId="0" fillId="0" borderId="0" xfId="0" applyNumberFormat="1"/>
    <xf numFmtId="14" fontId="4" fillId="4" borderId="0" xfId="0" applyNumberFormat="1" applyFont="1" applyFill="1"/>
    <xf numFmtId="0" fontId="4" fillId="4" borderId="0" xfId="0" applyFont="1" applyFill="1"/>
    <xf numFmtId="164" fontId="4" fillId="4" borderId="0" xfId="0" applyNumberFormat="1" applyFont="1" applyFill="1"/>
    <xf numFmtId="0" fontId="0" fillId="5" borderId="2" xfId="0" applyFill="1" applyBorder="1"/>
    <xf numFmtId="14" fontId="0" fillId="0" borderId="1" xfId="0" applyNumberFormat="1" applyBorder="1"/>
    <xf numFmtId="0" fontId="0" fillId="0" borderId="0" xfId="0" applyAlignment="1" applyProtection="1">
      <alignment horizontal="center"/>
      <protection hidden="1"/>
    </xf>
    <xf numFmtId="9" fontId="0" fillId="0" borderId="0" xfId="0" applyNumberFormat="1"/>
    <xf numFmtId="9" fontId="0" fillId="0" borderId="9" xfId="0" applyNumberFormat="1" applyBorder="1"/>
    <xf numFmtId="0" fontId="0" fillId="0" borderId="9" xfId="0" applyBorder="1"/>
    <xf numFmtId="0" fontId="6" fillId="0" borderId="0" xfId="3" applyFont="1" applyFill="1" applyAlignment="1">
      <alignment horizontal="left" vertical="center" indent="1"/>
    </xf>
    <xf numFmtId="165" fontId="0" fillId="0" borderId="0" xfId="0" applyNumberFormat="1"/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9" fontId="0" fillId="0" borderId="14" xfId="0" applyNumberFormat="1" applyBorder="1"/>
    <xf numFmtId="0" fontId="0" fillId="0" borderId="15" xfId="0" applyBorder="1"/>
    <xf numFmtId="9" fontId="0" fillId="0" borderId="16" xfId="0" applyNumberFormat="1" applyBorder="1"/>
    <xf numFmtId="0" fontId="0" fillId="0" borderId="17" xfId="0" applyBorder="1"/>
    <xf numFmtId="0" fontId="0" fillId="0" borderId="18" xfId="0" applyBorder="1"/>
    <xf numFmtId="9" fontId="0" fillId="0" borderId="12" xfId="0" applyNumberFormat="1" applyBorder="1" applyAlignment="1">
      <alignment horizontal="right" vertical="center"/>
    </xf>
    <xf numFmtId="9" fontId="0" fillId="0" borderId="13" xfId="0" applyNumberFormat="1" applyBorder="1" applyAlignment="1">
      <alignment horizontal="right" vertical="center"/>
    </xf>
    <xf numFmtId="9" fontId="0" fillId="0" borderId="0" xfId="0" applyNumberFormat="1" applyAlignment="1">
      <alignment horizontal="right" vertical="center"/>
    </xf>
    <xf numFmtId="9" fontId="0" fillId="0" borderId="15" xfId="0" applyNumberFormat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8" xfId="0" applyBorder="1" applyAlignment="1">
      <alignment horizontal="right" vertical="center"/>
    </xf>
    <xf numFmtId="165" fontId="0" fillId="0" borderId="7" xfId="0" applyNumberFormat="1" applyBorder="1"/>
    <xf numFmtId="165" fontId="0" fillId="0" borderId="10" xfId="0" applyNumberFormat="1" applyBorder="1"/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9" fillId="7" borderId="0" xfId="0" applyFont="1" applyFill="1" applyAlignment="1">
      <alignment horizontal="center"/>
    </xf>
    <xf numFmtId="164" fontId="9" fillId="7" borderId="0" xfId="0" applyNumberFormat="1" applyFont="1" applyFill="1" applyAlignment="1">
      <alignment horizontal="center"/>
    </xf>
    <xf numFmtId="0" fontId="0" fillId="6" borderId="0" xfId="0" applyFill="1"/>
    <xf numFmtId="14" fontId="9" fillId="7" borderId="0" xfId="0" applyNumberFormat="1" applyFont="1" applyFill="1" applyAlignment="1">
      <alignment horizontal="center"/>
    </xf>
    <xf numFmtId="14" fontId="0" fillId="8" borderId="0" xfId="0" applyNumberFormat="1" applyFill="1"/>
    <xf numFmtId="0" fontId="14" fillId="8" borderId="0" xfId="0" applyFont="1" applyFill="1"/>
    <xf numFmtId="14" fontId="14" fillId="8" borderId="0" xfId="0" applyNumberFormat="1" applyFont="1" applyFill="1"/>
    <xf numFmtId="165" fontId="14" fillId="8" borderId="0" xfId="0" applyNumberFormat="1" applyFont="1" applyFill="1"/>
    <xf numFmtId="0" fontId="8" fillId="7" borderId="0" xfId="0" applyFont="1" applyFill="1" applyAlignment="1">
      <alignment horizontal="left" vertical="center"/>
    </xf>
    <xf numFmtId="0" fontId="0" fillId="6" borderId="0" xfId="0" applyFill="1" applyAlignment="1">
      <alignment horizontal="right"/>
    </xf>
    <xf numFmtId="0" fontId="8" fillId="4" borderId="0" xfId="0" applyFont="1" applyFill="1" applyAlignment="1">
      <alignment horizontal="left" vertical="center"/>
    </xf>
    <xf numFmtId="0" fontId="10" fillId="7" borderId="11" xfId="0" applyFont="1" applyFill="1" applyBorder="1" applyAlignment="1">
      <alignment horizontal="center"/>
    </xf>
    <xf numFmtId="0" fontId="10" fillId="7" borderId="12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0" fillId="7" borderId="11" xfId="0" applyFont="1" applyFill="1" applyBorder="1" applyAlignment="1">
      <alignment horizontal="right" vertical="center"/>
    </xf>
    <xf numFmtId="0" fontId="10" fillId="7" borderId="14" xfId="0" applyFont="1" applyFill="1" applyBorder="1" applyAlignment="1">
      <alignment horizontal="right" vertical="center"/>
    </xf>
    <xf numFmtId="0" fontId="10" fillId="7" borderId="16" xfId="0" applyFont="1" applyFill="1" applyBorder="1" applyAlignment="1">
      <alignment horizontal="right" vertical="center"/>
    </xf>
    <xf numFmtId="0" fontId="10" fillId="7" borderId="0" xfId="0" applyFont="1" applyFill="1" applyAlignment="1">
      <alignment horizontal="center"/>
    </xf>
    <xf numFmtId="0" fontId="1" fillId="6" borderId="0" xfId="1" applyFill="1"/>
    <xf numFmtId="0" fontId="9" fillId="7" borderId="5" xfId="2" applyFont="1" applyFill="1" applyBorder="1"/>
    <xf numFmtId="0" fontId="9" fillId="7" borderId="6" xfId="2" applyFont="1" applyFill="1" applyBorder="1"/>
    <xf numFmtId="165" fontId="9" fillId="7" borderId="3" xfId="2" applyNumberFormat="1" applyFont="1" applyFill="1" applyBorder="1"/>
    <xf numFmtId="165" fontId="9" fillId="7" borderId="8" xfId="2" applyNumberFormat="1" applyFont="1" applyFill="1" applyBorder="1"/>
    <xf numFmtId="0" fontId="2" fillId="4" borderId="4" xfId="0" applyFont="1" applyFill="1" applyBorder="1"/>
    <xf numFmtId="165" fontId="9" fillId="7" borderId="0" xfId="2" applyNumberFormat="1" applyFont="1" applyFill="1" applyBorder="1"/>
    <xf numFmtId="4" fontId="0" fillId="6" borderId="0" xfId="0" applyNumberFormat="1" applyFill="1" applyAlignment="1">
      <alignment horizontal="right"/>
    </xf>
    <xf numFmtId="165" fontId="13" fillId="8" borderId="4" xfId="2" applyNumberFormat="1" applyFont="1" applyFill="1" applyBorder="1"/>
    <xf numFmtId="165" fontId="13" fillId="8" borderId="5" xfId="2" applyNumberFormat="1" applyFont="1" applyFill="1" applyBorder="1"/>
    <xf numFmtId="165" fontId="13" fillId="8" borderId="6" xfId="2" applyNumberFormat="1" applyFont="1" applyFill="1" applyBorder="1" applyAlignment="1">
      <alignment horizontal="right"/>
    </xf>
    <xf numFmtId="165" fontId="13" fillId="8" borderId="3" xfId="2" applyNumberFormat="1" applyFont="1" applyFill="1" applyBorder="1"/>
    <xf numFmtId="165" fontId="13" fillId="8" borderId="0" xfId="2" applyNumberFormat="1" applyFont="1" applyFill="1" applyBorder="1"/>
    <xf numFmtId="165" fontId="13" fillId="8" borderId="7" xfId="2" applyNumberFormat="1" applyFont="1" applyFill="1" applyBorder="1" applyAlignment="1">
      <alignment horizontal="right"/>
    </xf>
    <xf numFmtId="165" fontId="13" fillId="8" borderId="8" xfId="2" applyNumberFormat="1" applyFont="1" applyFill="1" applyBorder="1"/>
    <xf numFmtId="165" fontId="13" fillId="8" borderId="9" xfId="2" applyNumberFormat="1" applyFont="1" applyFill="1" applyBorder="1"/>
    <xf numFmtId="165" fontId="13" fillId="8" borderId="10" xfId="2" applyNumberFormat="1" applyFont="1" applyFill="1" applyBorder="1" applyAlignment="1">
      <alignment horizontal="right"/>
    </xf>
    <xf numFmtId="0" fontId="0" fillId="9" borderId="0" xfId="0" applyFill="1"/>
    <xf numFmtId="0" fontId="14" fillId="9" borderId="0" xfId="0" applyFont="1" applyFill="1"/>
    <xf numFmtId="0" fontId="12" fillId="6" borderId="0" xfId="0" applyFont="1" applyFill="1" applyAlignment="1">
      <alignment horizontal="center" vertical="center"/>
    </xf>
  </cellXfs>
  <cellStyles count="5">
    <cellStyle name="60% - Énfasis4" xfId="1" builtinId="44"/>
    <cellStyle name="Énfasis5" xfId="2" builtinId="45"/>
    <cellStyle name="Normal" xfId="0" builtinId="0"/>
    <cellStyle name="Normal 2" xfId="4" xr:uid="{9A959267-AEAD-214D-8E31-A5A3144495B9}"/>
    <cellStyle name="Título" xfId="3" builtinId="15"/>
  </cellStyles>
  <dxfs count="36">
    <dxf>
      <font>
        <b/>
        <i val="0"/>
        <color theme="0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101"/>
      <color rgb="FF6E9BC9"/>
      <color rgb="FF2274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720A6EA-3A0E-7443-BA52-692F1D15F02D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solución cuando no se puede usar BuscarV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E083762-1598-7643-90CD-B688CC8C6B76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73D6FE-A6ED-2348-8D5F-F92978FC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E6F7EC9-21F9-7C47-90F5-123B9F8A71F8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Función Búsqueda:</a:t>
          </a:r>
          <a:r>
            <a:rPr lang="es-ES_tradnl" sz="4400" baseline="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BuscarX</a:t>
          </a:r>
        </a:p>
      </xdr:txBody>
    </xdr:sp>
    <xdr:clientData/>
  </xdr:twoCellAnchor>
  <xdr:twoCellAnchor>
    <xdr:from>
      <xdr:col>6</xdr:col>
      <xdr:colOff>114300</xdr:colOff>
      <xdr:row>0</xdr:row>
      <xdr:rowOff>165100</xdr:rowOff>
    </xdr:from>
    <xdr:to>
      <xdr:col>12</xdr:col>
      <xdr:colOff>127000</xdr:colOff>
      <xdr:row>22</xdr:row>
      <xdr:rowOff>177800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CDE819A-5662-2943-A66D-037A4D13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0900" y="165100"/>
          <a:ext cx="4203700" cy="420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139700</xdr:colOff>
      <xdr:row>29</xdr:row>
      <xdr:rowOff>184150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04F0C35-40F0-F844-B6DE-91D09A30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76300" cy="678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717551</xdr:colOff>
      <xdr:row>15</xdr:row>
      <xdr:rowOff>177800</xdr:rowOff>
    </xdr:from>
    <xdr:to>
      <xdr:col>3</xdr:col>
      <xdr:colOff>2044700</xdr:colOff>
      <xdr:row>18</xdr:row>
      <xdr:rowOff>130175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DED3DFC-6455-E24C-B1D5-4925F2032FE6}"/>
            </a:ext>
          </a:extLst>
        </xdr:cNvPr>
        <xdr:cNvSpPr txBox="1"/>
      </xdr:nvSpPr>
      <xdr:spPr>
        <a:xfrm>
          <a:off x="717551" y="3035300"/>
          <a:ext cx="5911849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 VERTICAL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10</xdr:col>
      <xdr:colOff>622300</xdr:colOff>
      <xdr:row>30</xdr:row>
      <xdr:rowOff>177800</xdr:rowOff>
    </xdr:from>
    <xdr:to>
      <xdr:col>21</xdr:col>
      <xdr:colOff>127000</xdr:colOff>
      <xdr:row>40</xdr:row>
      <xdr:rowOff>165100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904B265-B7F7-3247-A2AC-71CA87928796}"/>
            </a:ext>
          </a:extLst>
        </xdr:cNvPr>
        <xdr:cNvSpPr txBox="1"/>
      </xdr:nvSpPr>
      <xdr:spPr>
        <a:xfrm>
          <a:off x="15189200" y="6197600"/>
          <a:ext cx="7950200" cy="19939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t"/>
          <a:r>
            <a:rPr lang="es-ES" sz="1400" b="1">
              <a:solidFill>
                <a:schemeClr val="dk1"/>
              </a:solidFill>
              <a:effectLst/>
              <a:latin typeface="Franklin Gothic Medium" panose="020B0603020102020204" pitchFamily="34" charset="0"/>
              <a:ea typeface="+mn-ea"/>
              <a:cs typeface="+mn-cs"/>
            </a:rPr>
            <a:t>[modo_de_coincidencia]</a:t>
          </a:r>
          <a:endParaRPr lang="es-ES" sz="1400">
            <a:solidFill>
              <a:schemeClr val="dk1"/>
            </a:solidFill>
            <a:effectLst/>
            <a:latin typeface="Franklin Gothic Medium" panose="020B0603020102020204" pitchFamily="34" charset="0"/>
            <a:ea typeface="+mn-ea"/>
            <a:cs typeface="+mn-cs"/>
          </a:endParaRPr>
        </a:p>
        <a:p>
          <a:pPr fontAlgn="t"/>
          <a:endParaRPr lang="es-ES" sz="1200">
            <a:solidFill>
              <a:schemeClr val="dk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Especifique el tipo de coincidencia: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0: coincidencia exacta. Si no se encuentra ninguno, devolver #N/A. Este valor es el predeterminado.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-1: coincidencia exacta. Si no se encuentra ninguna, devolver el siguiente elemento más pequeño.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1: coincidencia exacta. Si no se encuentra ninguna, devolver el siguiente elemento más grande.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2: una coincidencia comodín donde *, ? y ~ tienen significado especial.</a:t>
          </a:r>
        </a:p>
        <a:p>
          <a:pPr fontAlgn="t"/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647700</xdr:colOff>
      <xdr:row>43</xdr:row>
      <xdr:rowOff>88900</xdr:rowOff>
    </xdr:from>
    <xdr:to>
      <xdr:col>27</xdr:col>
      <xdr:colOff>254000</xdr:colOff>
      <xdr:row>54</xdr:row>
      <xdr:rowOff>139700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7BE93CD-A2AC-FA4F-B837-AA5D4993FD62}"/>
            </a:ext>
          </a:extLst>
        </xdr:cNvPr>
        <xdr:cNvSpPr txBox="1"/>
      </xdr:nvSpPr>
      <xdr:spPr>
        <a:xfrm>
          <a:off x="15189200" y="8686800"/>
          <a:ext cx="13030200" cy="2146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t"/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t"/>
          <a:r>
            <a:rPr lang="es-ES" sz="1400" b="1">
              <a:solidFill>
                <a:schemeClr val="dk1"/>
              </a:solidFill>
              <a:effectLst/>
              <a:latin typeface="Franklin Gothic Medium" panose="020B0603020102020204" pitchFamily="34" charset="0"/>
              <a:ea typeface="+mn-ea"/>
              <a:cs typeface="+mn-cs"/>
            </a:rPr>
            <a:t>[modo_de_búsqueda]</a:t>
          </a:r>
          <a:endParaRPr lang="es-ES" sz="1400">
            <a:solidFill>
              <a:schemeClr val="dk1"/>
            </a:solidFill>
            <a:effectLst/>
            <a:latin typeface="Franklin Gothic Medium" panose="020B0603020102020204" pitchFamily="34" charset="0"/>
            <a:ea typeface="+mn-ea"/>
            <a:cs typeface="+mn-cs"/>
          </a:endParaRPr>
        </a:p>
        <a:p>
          <a:pPr fontAlgn="t"/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Especifique el modo de búsqueda que se usará: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1: realizar una búsqueda empezando por el primer elemento. Este valor es el predeterminado.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-1: realizar una búsqueda inversa empezando por el último elemento.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2: realizar una búsqueda binaria que se base en que lookup_array se ordene en </a:t>
          </a:r>
          <a:r>
            <a:rPr lang="es-ES" sz="1400" i="1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orden ascendente</a:t>
          </a:r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. Si no está ordenada, se devolverán resultados no válidos.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-2: realizar una búsqueda binaria que se base en que lookup_array se ordene en </a:t>
          </a:r>
          <a:r>
            <a:rPr lang="es-ES" sz="1400" i="1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orden descendente</a:t>
          </a:r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. Si no está ordenada, se devolverán resultados no válidos.</a:t>
          </a:r>
        </a:p>
        <a:p>
          <a:pPr algn="l"/>
          <a:endParaRPr lang="es-ES" sz="14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768351</xdr:colOff>
      <xdr:row>28</xdr:row>
      <xdr:rowOff>12700</xdr:rowOff>
    </xdr:from>
    <xdr:to>
      <xdr:col>3</xdr:col>
      <xdr:colOff>377826</xdr:colOff>
      <xdr:row>30</xdr:row>
      <xdr:rowOff>155575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706A451-A66A-5A4C-9B40-DD2233296268}"/>
            </a:ext>
          </a:extLst>
        </xdr:cNvPr>
        <xdr:cNvSpPr txBox="1"/>
      </xdr:nvSpPr>
      <xdr:spPr>
        <a:xfrm>
          <a:off x="768351" y="5651500"/>
          <a:ext cx="419417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5</xdr:col>
      <xdr:colOff>266700</xdr:colOff>
      <xdr:row>16</xdr:row>
      <xdr:rowOff>88900</xdr:rowOff>
    </xdr:from>
    <xdr:to>
      <xdr:col>8</xdr:col>
      <xdr:colOff>1454149</xdr:colOff>
      <xdr:row>19</xdr:row>
      <xdr:rowOff>41275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B94CE62-E62D-8B4D-A85E-B3C8AB0CFD76}"/>
            </a:ext>
          </a:extLst>
        </xdr:cNvPr>
        <xdr:cNvSpPr txBox="1"/>
      </xdr:nvSpPr>
      <xdr:spPr>
        <a:xfrm>
          <a:off x="7493000" y="3136900"/>
          <a:ext cx="5530849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 HORIZONTAL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6</xdr:col>
      <xdr:colOff>0</xdr:colOff>
      <xdr:row>28</xdr:row>
      <xdr:rowOff>0</xdr:rowOff>
    </xdr:from>
    <xdr:to>
      <xdr:col>7</xdr:col>
      <xdr:colOff>1870075</xdr:colOff>
      <xdr:row>30</xdr:row>
      <xdr:rowOff>142875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BB1AA2EA-A4AC-CB46-B61A-556B4826BE9B}"/>
            </a:ext>
          </a:extLst>
        </xdr:cNvPr>
        <xdr:cNvSpPr txBox="1"/>
      </xdr:nvSpPr>
      <xdr:spPr>
        <a:xfrm>
          <a:off x="7556500" y="5638800"/>
          <a:ext cx="355917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3</xdr:col>
      <xdr:colOff>520700</xdr:colOff>
      <xdr:row>3</xdr:row>
      <xdr:rowOff>109432</xdr:rowOff>
    </xdr:from>
    <xdr:to>
      <xdr:col>13</xdr:col>
      <xdr:colOff>796178</xdr:colOff>
      <xdr:row>11</xdr:row>
      <xdr:rowOff>129835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B59BFE43-FC20-344F-BC75-1CC89CF35937}"/>
            </a:ext>
          </a:extLst>
        </xdr:cNvPr>
        <xdr:cNvSpPr/>
      </xdr:nvSpPr>
      <xdr:spPr>
        <a:xfrm>
          <a:off x="5105400" y="680932"/>
          <a:ext cx="12099178" cy="1544403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</xdr:col>
      <xdr:colOff>1213675</xdr:colOff>
      <xdr:row>2</xdr:row>
      <xdr:rowOff>50800</xdr:rowOff>
    </xdr:from>
    <xdr:to>
      <xdr:col>8</xdr:col>
      <xdr:colOff>688835</xdr:colOff>
      <xdr:row>4</xdr:row>
      <xdr:rowOff>130913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952F7D0C-85C1-3940-A606-7554482EDFF3}"/>
            </a:ext>
          </a:extLst>
        </xdr:cNvPr>
        <xdr:cNvSpPr/>
      </xdr:nvSpPr>
      <xdr:spPr>
        <a:xfrm>
          <a:off x="5798375" y="431800"/>
          <a:ext cx="6460160" cy="46111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1416875</xdr:colOff>
      <xdr:row>2</xdr:row>
      <xdr:rowOff>88900</xdr:rowOff>
    </xdr:from>
    <xdr:to>
      <xdr:col>8</xdr:col>
      <xdr:colOff>720585</xdr:colOff>
      <xdr:row>5</xdr:row>
      <xdr:rowOff>97321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4F3A419D-3D1F-7D4C-B8F1-B951387550CA}"/>
            </a:ext>
          </a:extLst>
        </xdr:cNvPr>
        <xdr:cNvSpPr txBox="1"/>
      </xdr:nvSpPr>
      <xdr:spPr>
        <a:xfrm>
          <a:off x="6001575" y="469900"/>
          <a:ext cx="6288710" cy="5799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La alimentación es la base de todo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709560</xdr:colOff>
      <xdr:row>5</xdr:row>
      <xdr:rowOff>147264</xdr:rowOff>
    </xdr:from>
    <xdr:to>
      <xdr:col>13</xdr:col>
      <xdr:colOff>621407</xdr:colOff>
      <xdr:row>11</xdr:row>
      <xdr:rowOff>119252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6165AE79-D082-7940-8882-7D2776586E4B}"/>
            </a:ext>
          </a:extLst>
        </xdr:cNvPr>
        <xdr:cNvSpPr txBox="1"/>
      </xdr:nvSpPr>
      <xdr:spPr>
        <a:xfrm>
          <a:off x="5294260" y="1099764"/>
          <a:ext cx="11735547" cy="1114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Utiliza la función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BuscarX para averiguar en qué situación se encuentran las pacientes. Ten en cuenta la coincidencia de los datos.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50800</xdr:rowOff>
    </xdr:from>
    <xdr:to>
      <xdr:col>3</xdr:col>
      <xdr:colOff>76200</xdr:colOff>
      <xdr:row>8</xdr:row>
      <xdr:rowOff>76200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3F342D5-5171-41D9-510F-1B5805AC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812800"/>
          <a:ext cx="3835400" cy="787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2</xdr:row>
      <xdr:rowOff>96733</xdr:rowOff>
    </xdr:from>
    <xdr:to>
      <xdr:col>15</xdr:col>
      <xdr:colOff>101600</xdr:colOff>
      <xdr:row>9</xdr:row>
      <xdr:rowOff>1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F1D35731-3453-7843-8686-0C4E30CA3B9C}"/>
            </a:ext>
          </a:extLst>
        </xdr:cNvPr>
        <xdr:cNvSpPr/>
      </xdr:nvSpPr>
      <xdr:spPr>
        <a:xfrm>
          <a:off x="8001000" y="477733"/>
          <a:ext cx="8077200" cy="132566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146875</xdr:colOff>
      <xdr:row>1</xdr:row>
      <xdr:rowOff>38100</xdr:rowOff>
    </xdr:from>
    <xdr:to>
      <xdr:col>14</xdr:col>
      <xdr:colOff>3035</xdr:colOff>
      <xdr:row>3</xdr:row>
      <xdr:rowOff>118213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5C96D91E-26A1-0A40-A415-A6B7300DA09D}"/>
            </a:ext>
          </a:extLst>
        </xdr:cNvPr>
        <xdr:cNvSpPr/>
      </xdr:nvSpPr>
      <xdr:spPr>
        <a:xfrm>
          <a:off x="8693975" y="228600"/>
          <a:ext cx="6460160" cy="46111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350075</xdr:colOff>
      <xdr:row>1</xdr:row>
      <xdr:rowOff>76200</xdr:rowOff>
    </xdr:from>
    <xdr:to>
      <xdr:col>14</xdr:col>
      <xdr:colOff>34785</xdr:colOff>
      <xdr:row>4</xdr:row>
      <xdr:rowOff>84621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DEB6F5-618D-3045-A058-FAFD05654E1C}"/>
            </a:ext>
          </a:extLst>
        </xdr:cNvPr>
        <xdr:cNvSpPr txBox="1"/>
      </xdr:nvSpPr>
      <xdr:spPr>
        <a:xfrm>
          <a:off x="8897175" y="266700"/>
          <a:ext cx="6288710" cy="5799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5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Combinar esfuerzos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468261</xdr:colOff>
      <xdr:row>4</xdr:row>
      <xdr:rowOff>134564</xdr:rowOff>
    </xdr:from>
    <xdr:to>
      <xdr:col>14</xdr:col>
      <xdr:colOff>647701</xdr:colOff>
      <xdr:row>8</xdr:row>
      <xdr:rowOff>190500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DB49E2C-3A31-0249-983F-D533E611C2FC}"/>
            </a:ext>
          </a:extLst>
        </xdr:cNvPr>
        <xdr:cNvSpPr txBox="1"/>
      </xdr:nvSpPr>
      <xdr:spPr>
        <a:xfrm>
          <a:off x="8189861" y="896564"/>
          <a:ext cx="7608940" cy="8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Utiliza la función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BuscarX en horizontal y vertical para completar la tabla. Tendrás que hacer un BuscarX dentro de otro BuscarX. ¡Suerte!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393700</xdr:colOff>
      <xdr:row>9</xdr:row>
      <xdr:rowOff>215900</xdr:rowOff>
    </xdr:from>
    <xdr:to>
      <xdr:col>15</xdr:col>
      <xdr:colOff>101600</xdr:colOff>
      <xdr:row>13</xdr:row>
      <xdr:rowOff>215900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B6D090E-DEDF-6741-9B77-0C5811E5887C}"/>
            </a:ext>
          </a:extLst>
        </xdr:cNvPr>
        <xdr:cNvSpPr txBox="1"/>
      </xdr:nvSpPr>
      <xdr:spPr>
        <a:xfrm>
          <a:off x="8115300" y="2019300"/>
          <a:ext cx="7962900" cy="1066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FUNCIÓN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=BUSCARX(</a:t>
          </a:r>
          <a:r>
            <a:rPr lang="es-ES" sz="140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B21</a:t>
          </a:r>
          <a:r>
            <a:rPr lang="es-ES" sz="1400">
              <a:solidFill>
                <a:srgbClr val="6E9BC9"/>
              </a:solidFill>
              <a:latin typeface="Segoe UI" panose="020B0502040204020203" pitchFamily="34" charset="0"/>
              <a:cs typeface="Segoe UI" panose="020B0502040204020203" pitchFamily="34" charset="0"/>
            </a:rPr>
            <a:t>;$B$9:$B$14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;BUSCARX(C21;$C$9:$E$9;$C$9:$E$14;"";0);"";1;1)</a:t>
          </a:r>
        </a:p>
      </xdr:txBody>
    </xdr:sp>
    <xdr:clientData/>
  </xdr:twoCellAnchor>
  <xdr:twoCellAnchor editAs="oneCell">
    <xdr:from>
      <xdr:col>1</xdr:col>
      <xdr:colOff>0</xdr:colOff>
      <xdr:row>2</xdr:row>
      <xdr:rowOff>38100</xdr:rowOff>
    </xdr:from>
    <xdr:to>
      <xdr:col>3</xdr:col>
      <xdr:colOff>584200</xdr:colOff>
      <xdr:row>6</xdr:row>
      <xdr:rowOff>63500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D7040A6-05B4-508C-A2EF-DC5B3021B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419100"/>
          <a:ext cx="3835400" cy="78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2117</xdr:colOff>
      <xdr:row>21</xdr:row>
      <xdr:rowOff>44450</xdr:rowOff>
    </xdr:from>
    <xdr:to>
      <xdr:col>6</xdr:col>
      <xdr:colOff>751417</xdr:colOff>
      <xdr:row>24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E1CBDE7-66F8-C94C-A478-B911E3296894}"/>
            </a:ext>
          </a:extLst>
        </xdr:cNvPr>
        <xdr:cNvSpPr txBox="1"/>
      </xdr:nvSpPr>
      <xdr:spPr>
        <a:xfrm>
          <a:off x="433917" y="4121150"/>
          <a:ext cx="436880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latin typeface="Franklin Gothic Demi Cond" panose="020B0706030402020204" pitchFamily="34" charset="0"/>
            </a:rPr>
            <a:t>Con BuscarV</a:t>
          </a:r>
        </a:p>
      </xdr:txBody>
    </xdr:sp>
    <xdr:clientData/>
  </xdr:twoCellAnchor>
  <xdr:twoCellAnchor>
    <xdr:from>
      <xdr:col>2</xdr:col>
      <xdr:colOff>8468</xdr:colOff>
      <xdr:row>27</xdr:row>
      <xdr:rowOff>161925</xdr:rowOff>
    </xdr:from>
    <xdr:to>
      <xdr:col>6</xdr:col>
      <xdr:colOff>793750</xdr:colOff>
      <xdr:row>30</xdr:row>
      <xdr:rowOff>180975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3E3E95-D0AA-3846-A1BA-C8D0905FF836}"/>
            </a:ext>
          </a:extLst>
        </xdr:cNvPr>
        <xdr:cNvSpPr txBox="1"/>
      </xdr:nvSpPr>
      <xdr:spPr>
        <a:xfrm>
          <a:off x="440268" y="5457825"/>
          <a:ext cx="4404782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solidFill>
                <a:schemeClr val="accent1"/>
              </a:solidFill>
              <a:latin typeface="Franklin Gothic Demi Cond" panose="020B0706030402020204" pitchFamily="34" charset="0"/>
            </a:rPr>
            <a:t>Con BuscarX</a:t>
          </a:r>
        </a:p>
      </xdr:txBody>
    </xdr:sp>
    <xdr:clientData/>
  </xdr:twoCellAnchor>
  <xdr:twoCellAnchor editAs="oneCell">
    <xdr:from>
      <xdr:col>2</xdr:col>
      <xdr:colOff>105833</xdr:colOff>
      <xdr:row>2</xdr:row>
      <xdr:rowOff>158750</xdr:rowOff>
    </xdr:from>
    <xdr:to>
      <xdr:col>6</xdr:col>
      <xdr:colOff>321733</xdr:colOff>
      <xdr:row>7</xdr:row>
      <xdr:rowOff>6350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61F67D-CA7E-152D-7E63-F4176387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6" y="539750"/>
          <a:ext cx="3835400" cy="800100"/>
        </a:xfrm>
        <a:prstGeom prst="rect">
          <a:avLst/>
        </a:prstGeom>
      </xdr:spPr>
    </xdr:pic>
    <xdr:clientData/>
  </xdr:twoCellAnchor>
  <xdr:twoCellAnchor>
    <xdr:from>
      <xdr:col>6</xdr:col>
      <xdr:colOff>709085</xdr:colOff>
      <xdr:row>2</xdr:row>
      <xdr:rowOff>174498</xdr:rowOff>
    </xdr:from>
    <xdr:to>
      <xdr:col>13</xdr:col>
      <xdr:colOff>910168</xdr:colOff>
      <xdr:row>10</xdr:row>
      <xdr:rowOff>105833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7FA9911D-6009-A845-AA6B-2F39A825B3C7}"/>
            </a:ext>
          </a:extLst>
        </xdr:cNvPr>
        <xdr:cNvSpPr/>
      </xdr:nvSpPr>
      <xdr:spPr>
        <a:xfrm>
          <a:off x="4751918" y="555498"/>
          <a:ext cx="9683750" cy="145533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1399988</xdr:colOff>
      <xdr:row>1</xdr:row>
      <xdr:rowOff>127000</xdr:rowOff>
    </xdr:from>
    <xdr:to>
      <xdr:col>10</xdr:col>
      <xdr:colOff>1280583</xdr:colOff>
      <xdr:row>3</xdr:row>
      <xdr:rowOff>184846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A9374E81-DCC7-3A41-A756-430F3F57E17D}"/>
            </a:ext>
          </a:extLst>
        </xdr:cNvPr>
        <xdr:cNvSpPr/>
      </xdr:nvSpPr>
      <xdr:spPr>
        <a:xfrm>
          <a:off x="5442821" y="317500"/>
          <a:ext cx="6431679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1603188</xdr:colOff>
      <xdr:row>1</xdr:row>
      <xdr:rowOff>165100</xdr:rowOff>
    </xdr:from>
    <xdr:to>
      <xdr:col>10</xdr:col>
      <xdr:colOff>1312333</xdr:colOff>
      <xdr:row>4</xdr:row>
      <xdr:rowOff>140120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B40A278-540C-0447-BB19-BFDC6A8F3C5B}"/>
            </a:ext>
          </a:extLst>
        </xdr:cNvPr>
        <xdr:cNvSpPr txBox="1"/>
      </xdr:nvSpPr>
      <xdr:spPr>
        <a:xfrm>
          <a:off x="5646021" y="355600"/>
          <a:ext cx="6260229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BuscarV y BuscarX ¿Cuál tenemos que utilizar?</a:t>
          </a:r>
          <a:endParaRPr lang="es-ES" sz="1400" b="1" i="0" u="none" strike="noStrike" baseline="0">
            <a:solidFill>
              <a:schemeClr val="tx1"/>
            </a:solidFill>
            <a:effectLst/>
            <a:latin typeface="+mn-lt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895873</xdr:colOff>
      <xdr:row>4</xdr:row>
      <xdr:rowOff>190063</xdr:rowOff>
    </xdr:from>
    <xdr:to>
      <xdr:col>13</xdr:col>
      <xdr:colOff>465667</xdr:colOff>
      <xdr:row>10</xdr:row>
      <xdr:rowOff>95250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62AFA68-FE87-704E-AD10-1BFDD0D373C6}"/>
            </a:ext>
          </a:extLst>
        </xdr:cNvPr>
        <xdr:cNvSpPr txBox="1"/>
      </xdr:nvSpPr>
      <xdr:spPr>
        <a:xfrm>
          <a:off x="4938706" y="952063"/>
          <a:ext cx="9052461" cy="1048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Usa buscarv para intentar rellenar los datos de la fila 20. (Vas a fracasar)</a:t>
          </a:r>
        </a:p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Inent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a hacer lo mismo en la fila 34 con BuscarX. Procura solo hacer 1 sola fórmula en 34 y arrastrar hacia la derecha.</a:t>
          </a:r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2117</xdr:colOff>
      <xdr:row>21</xdr:row>
      <xdr:rowOff>44450</xdr:rowOff>
    </xdr:from>
    <xdr:to>
      <xdr:col>9</xdr:col>
      <xdr:colOff>814917</xdr:colOff>
      <xdr:row>24</xdr:row>
      <xdr:rowOff>63500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4DA009E-7592-43C7-A179-B9A90C4FDC8F}"/>
            </a:ext>
          </a:extLst>
        </xdr:cNvPr>
        <xdr:cNvSpPr txBox="1"/>
      </xdr:nvSpPr>
      <xdr:spPr>
        <a:xfrm>
          <a:off x="425450" y="4119033"/>
          <a:ext cx="60515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latin typeface="Franklin Gothic Demi Cond" panose="020B0706030402020204" pitchFamily="34" charset="0"/>
            </a:rPr>
            <a:t>Ventas con</a:t>
          </a:r>
          <a:r>
            <a:rPr lang="es-ES" sz="3200" baseline="0">
              <a:latin typeface="Franklin Gothic Demi Cond" panose="020B0706030402020204" pitchFamily="34" charset="0"/>
            </a:rPr>
            <a:t> ganancia superior a 700€</a:t>
          </a:r>
          <a:endParaRPr lang="es-ES" sz="3200">
            <a:latin typeface="Franklin Gothic Demi Cond" panose="020B0706030402020204" pitchFamily="34" charset="0"/>
          </a:endParaRPr>
        </a:p>
      </xdr:txBody>
    </xdr:sp>
    <xdr:clientData/>
  </xdr:twoCellAnchor>
  <xdr:twoCellAnchor editAs="oneCell">
    <xdr:from>
      <xdr:col>1</xdr:col>
      <xdr:colOff>169333</xdr:colOff>
      <xdr:row>4</xdr:row>
      <xdr:rowOff>63500</xdr:rowOff>
    </xdr:from>
    <xdr:to>
      <xdr:col>5</xdr:col>
      <xdr:colOff>554567</xdr:colOff>
      <xdr:row>8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0BEFB2-3D75-29E7-298C-BE63CCF2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25500"/>
          <a:ext cx="3835400" cy="800100"/>
        </a:xfrm>
        <a:prstGeom prst="rect">
          <a:avLst/>
        </a:prstGeom>
      </xdr:spPr>
    </xdr:pic>
    <xdr:clientData/>
  </xdr:twoCellAnchor>
  <xdr:twoCellAnchor>
    <xdr:from>
      <xdr:col>5</xdr:col>
      <xdr:colOff>1111250</xdr:colOff>
      <xdr:row>2</xdr:row>
      <xdr:rowOff>132165</xdr:rowOff>
    </xdr:from>
    <xdr:to>
      <xdr:col>13</xdr:col>
      <xdr:colOff>613833</xdr:colOff>
      <xdr:row>10</xdr:row>
      <xdr:rowOff>63500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EDC0E109-28CB-134C-AA2D-B4A20E22E577}"/>
            </a:ext>
          </a:extLst>
        </xdr:cNvPr>
        <xdr:cNvSpPr/>
      </xdr:nvSpPr>
      <xdr:spPr>
        <a:xfrm>
          <a:off x="4773083" y="513165"/>
          <a:ext cx="9683750" cy="145533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1802153</xdr:colOff>
      <xdr:row>1</xdr:row>
      <xdr:rowOff>84667</xdr:rowOff>
    </xdr:from>
    <xdr:to>
      <xdr:col>10</xdr:col>
      <xdr:colOff>719665</xdr:colOff>
      <xdr:row>3</xdr:row>
      <xdr:rowOff>142513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0CE18584-2BBD-7944-914B-0398ECB48075}"/>
            </a:ext>
          </a:extLst>
        </xdr:cNvPr>
        <xdr:cNvSpPr/>
      </xdr:nvSpPr>
      <xdr:spPr>
        <a:xfrm>
          <a:off x="5463986" y="275167"/>
          <a:ext cx="6431679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2005353</xdr:colOff>
      <xdr:row>1</xdr:row>
      <xdr:rowOff>122767</xdr:rowOff>
    </xdr:from>
    <xdr:to>
      <xdr:col>10</xdr:col>
      <xdr:colOff>751415</xdr:colOff>
      <xdr:row>4</xdr:row>
      <xdr:rowOff>97787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159E3EF-F49A-4241-AA10-059A127E7EF2}"/>
            </a:ext>
          </a:extLst>
        </xdr:cNvPr>
        <xdr:cNvSpPr txBox="1"/>
      </xdr:nvSpPr>
      <xdr:spPr>
        <a:xfrm>
          <a:off x="5667186" y="313267"/>
          <a:ext cx="6260229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2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¡Tenemos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un buen mes!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1298038</xdr:colOff>
      <xdr:row>4</xdr:row>
      <xdr:rowOff>147730</xdr:rowOff>
    </xdr:from>
    <xdr:to>
      <xdr:col>13</xdr:col>
      <xdr:colOff>169332</xdr:colOff>
      <xdr:row>10</xdr:row>
      <xdr:rowOff>52917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ED51B4C-67C4-B549-8E0B-C35D4368D08B}"/>
            </a:ext>
          </a:extLst>
        </xdr:cNvPr>
        <xdr:cNvSpPr txBox="1"/>
      </xdr:nvSpPr>
      <xdr:spPr>
        <a:xfrm>
          <a:off x="4959871" y="909730"/>
          <a:ext cx="9052461" cy="1048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Utiliz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a la función BuscarX para encontrar los datos de los productos que nos han dado una ganancia superior a 700 €. Utiliza una sola fórmula en F18 que te permita completar la tabla con un click.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182034</xdr:colOff>
      <xdr:row>23</xdr:row>
      <xdr:rowOff>44451</xdr:rowOff>
    </xdr:from>
    <xdr:to>
      <xdr:col>7</xdr:col>
      <xdr:colOff>63501</xdr:colOff>
      <xdr:row>26</xdr:row>
      <xdr:rowOff>63501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288316A-5596-2C4B-8853-D541968867A6}"/>
            </a:ext>
          </a:extLst>
        </xdr:cNvPr>
        <xdr:cNvSpPr txBox="1"/>
      </xdr:nvSpPr>
      <xdr:spPr>
        <a:xfrm>
          <a:off x="182034" y="2520951"/>
          <a:ext cx="7639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latin typeface="Franklin Gothic Demi Cond" panose="020B0706030402020204" pitchFamily="34" charset="0"/>
            </a:rPr>
            <a:t>¿Cuántas tutorias ha necesitado cada alumno?</a:t>
          </a:r>
        </a:p>
      </xdr:txBody>
    </xdr:sp>
    <xdr:clientData/>
  </xdr:twoCellAnchor>
  <xdr:twoCellAnchor>
    <xdr:from>
      <xdr:col>1</xdr:col>
      <xdr:colOff>34954</xdr:colOff>
      <xdr:row>13</xdr:row>
      <xdr:rowOff>97465</xdr:rowOff>
    </xdr:from>
    <xdr:to>
      <xdr:col>3</xdr:col>
      <xdr:colOff>1491376</xdr:colOff>
      <xdr:row>16</xdr:row>
      <xdr:rowOff>116515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C11CFE1-B7EE-1B45-84BD-56A434965A75}"/>
            </a:ext>
          </a:extLst>
        </xdr:cNvPr>
        <xdr:cNvSpPr txBox="1"/>
      </xdr:nvSpPr>
      <xdr:spPr>
        <a:xfrm>
          <a:off x="256330" y="2520951"/>
          <a:ext cx="4089633" cy="578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solidFill>
                <a:schemeClr val="accent1"/>
              </a:solidFill>
              <a:latin typeface="Franklin Gothic Demi Cond" panose="020B0706030402020204" pitchFamily="34" charset="0"/>
            </a:rPr>
            <a:t>Horas totales de tutoria</a:t>
          </a:r>
        </a:p>
      </xdr:txBody>
    </xdr:sp>
    <xdr:clientData/>
  </xdr:twoCellAnchor>
  <xdr:twoCellAnchor>
    <xdr:from>
      <xdr:col>5</xdr:col>
      <xdr:colOff>11652</xdr:colOff>
      <xdr:row>13</xdr:row>
      <xdr:rowOff>121700</xdr:rowOff>
    </xdr:from>
    <xdr:to>
      <xdr:col>10</xdr:col>
      <xdr:colOff>81559</xdr:colOff>
      <xdr:row>16</xdr:row>
      <xdr:rowOff>140750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8AE1755-8352-FC45-AF57-36A171352C95}"/>
            </a:ext>
          </a:extLst>
        </xdr:cNvPr>
        <xdr:cNvSpPr txBox="1"/>
      </xdr:nvSpPr>
      <xdr:spPr>
        <a:xfrm>
          <a:off x="4858624" y="2545186"/>
          <a:ext cx="7946238" cy="578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solidFill>
                <a:schemeClr val="accent1"/>
              </a:solidFill>
              <a:latin typeface="Franklin Gothic Demi Cond" panose="020B0706030402020204" pitchFamily="34" charset="0"/>
            </a:rPr>
            <a:t>Alumnos que han necesitado más de 4</a:t>
          </a:r>
          <a:r>
            <a:rPr lang="es-ES" sz="3200" baseline="0">
              <a:solidFill>
                <a:schemeClr val="accent1"/>
              </a:solidFill>
              <a:latin typeface="Franklin Gothic Demi Cond" panose="020B0706030402020204" pitchFamily="34" charset="0"/>
            </a:rPr>
            <a:t> horas</a:t>
          </a:r>
        </a:p>
        <a:p>
          <a:endParaRPr lang="es-ES" sz="3200">
            <a:latin typeface="Franklin Gothic Demi Cond" panose="020B0706030402020204" pitchFamily="34" charset="0"/>
          </a:endParaRPr>
        </a:p>
      </xdr:txBody>
    </xdr:sp>
    <xdr:clientData/>
  </xdr:twoCellAnchor>
  <xdr:twoCellAnchor editAs="oneCell">
    <xdr:from>
      <xdr:col>1</xdr:col>
      <xdr:colOff>198074</xdr:colOff>
      <xdr:row>4</xdr:row>
      <xdr:rowOff>34955</xdr:rowOff>
    </xdr:from>
    <xdr:to>
      <xdr:col>3</xdr:col>
      <xdr:colOff>1400263</xdr:colOff>
      <xdr:row>8</xdr:row>
      <xdr:rowOff>89367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C366A98-4A81-14EB-44B6-8C1C49AE2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450" y="780643"/>
          <a:ext cx="3835400" cy="800100"/>
        </a:xfrm>
        <a:prstGeom prst="rect">
          <a:avLst/>
        </a:prstGeom>
      </xdr:spPr>
    </xdr:pic>
    <xdr:clientData/>
  </xdr:twoCellAnchor>
  <xdr:twoCellAnchor>
    <xdr:from>
      <xdr:col>4</xdr:col>
      <xdr:colOff>396147</xdr:colOff>
      <xdr:row>3</xdr:row>
      <xdr:rowOff>144786</xdr:rowOff>
    </xdr:from>
    <xdr:to>
      <xdr:col>13</xdr:col>
      <xdr:colOff>768991</xdr:colOff>
      <xdr:row>11</xdr:row>
      <xdr:rowOff>108745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97FEB8F0-DE6C-2C4B-B080-BA658F921B82}"/>
            </a:ext>
          </a:extLst>
        </xdr:cNvPr>
        <xdr:cNvSpPr/>
      </xdr:nvSpPr>
      <xdr:spPr>
        <a:xfrm>
          <a:off x="4765413" y="704052"/>
          <a:ext cx="12070826" cy="145533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609344</xdr:colOff>
      <xdr:row>2</xdr:row>
      <xdr:rowOff>93210</xdr:rowOff>
    </xdr:from>
    <xdr:to>
      <xdr:col>9</xdr:col>
      <xdr:colOff>155059</xdr:colOff>
      <xdr:row>4</xdr:row>
      <xdr:rowOff>159212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6BB29202-0185-A34B-9607-2A386AEBE520}"/>
            </a:ext>
          </a:extLst>
        </xdr:cNvPr>
        <xdr:cNvSpPr/>
      </xdr:nvSpPr>
      <xdr:spPr>
        <a:xfrm>
          <a:off x="5456316" y="466054"/>
          <a:ext cx="6431679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812544</xdr:colOff>
      <xdr:row>2</xdr:row>
      <xdr:rowOff>131310</xdr:rowOff>
    </xdr:from>
    <xdr:to>
      <xdr:col>9</xdr:col>
      <xdr:colOff>186809</xdr:colOff>
      <xdr:row>5</xdr:row>
      <xdr:rowOff>118564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9E1A4457-D1B9-7D40-8A16-CBEC6E813DB5}"/>
            </a:ext>
          </a:extLst>
        </xdr:cNvPr>
        <xdr:cNvSpPr txBox="1"/>
      </xdr:nvSpPr>
      <xdr:spPr>
        <a:xfrm>
          <a:off x="5659516" y="504154"/>
          <a:ext cx="6260229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3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El mal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comportamiento sale caro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105229</xdr:colOff>
      <xdr:row>5</xdr:row>
      <xdr:rowOff>168507</xdr:rowOff>
    </xdr:from>
    <xdr:to>
      <xdr:col>13</xdr:col>
      <xdr:colOff>594220</xdr:colOff>
      <xdr:row>11</xdr:row>
      <xdr:rowOff>98162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8F3B7A8B-B260-734E-9335-662D26446467}"/>
            </a:ext>
          </a:extLst>
        </xdr:cNvPr>
        <xdr:cNvSpPr txBox="1"/>
      </xdr:nvSpPr>
      <xdr:spPr>
        <a:xfrm>
          <a:off x="4952201" y="1100617"/>
          <a:ext cx="11709267" cy="1048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En el colegio ApruebaPagando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se les cobra un 10% extra a los alumnos que necesitan más de  4 tutorías, completa la tabla utilizando BuscarX y la función SI. Calcula las horas totales de tutorias impartidas y la cantidad de alumnos con mal comportamiento que ha necesitado más de 4 sesiones.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717551</xdr:colOff>
      <xdr:row>15</xdr:row>
      <xdr:rowOff>177800</xdr:rowOff>
    </xdr:from>
    <xdr:to>
      <xdr:col>3</xdr:col>
      <xdr:colOff>2044700</xdr:colOff>
      <xdr:row>18</xdr:row>
      <xdr:rowOff>130175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4F04848-2A39-4C80-A075-FA697002E196}"/>
            </a:ext>
          </a:extLst>
        </xdr:cNvPr>
        <xdr:cNvSpPr txBox="1"/>
      </xdr:nvSpPr>
      <xdr:spPr>
        <a:xfrm>
          <a:off x="717551" y="3035300"/>
          <a:ext cx="5276849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 VERTICAL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10</xdr:col>
      <xdr:colOff>622300</xdr:colOff>
      <xdr:row>30</xdr:row>
      <xdr:rowOff>177800</xdr:rowOff>
    </xdr:from>
    <xdr:to>
      <xdr:col>21</xdr:col>
      <xdr:colOff>127000</xdr:colOff>
      <xdr:row>40</xdr:row>
      <xdr:rowOff>165100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172475C-F63C-1040-9610-AEDB6A5546F0}"/>
            </a:ext>
          </a:extLst>
        </xdr:cNvPr>
        <xdr:cNvSpPr txBox="1"/>
      </xdr:nvSpPr>
      <xdr:spPr>
        <a:xfrm>
          <a:off x="13855700" y="6197600"/>
          <a:ext cx="8102600" cy="19939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t"/>
          <a:r>
            <a:rPr lang="es-ES" sz="1400" b="1">
              <a:solidFill>
                <a:schemeClr val="dk1"/>
              </a:solidFill>
              <a:effectLst/>
              <a:latin typeface="Franklin Gothic Medium" panose="020B0603020102020204" pitchFamily="34" charset="0"/>
              <a:ea typeface="+mn-ea"/>
              <a:cs typeface="+mn-cs"/>
            </a:rPr>
            <a:t>[modo_de_coincidencia]</a:t>
          </a:r>
          <a:endParaRPr lang="es-ES" sz="1400">
            <a:solidFill>
              <a:schemeClr val="dk1"/>
            </a:solidFill>
            <a:effectLst/>
            <a:latin typeface="Franklin Gothic Medium" panose="020B0603020102020204" pitchFamily="34" charset="0"/>
            <a:ea typeface="+mn-ea"/>
            <a:cs typeface="+mn-cs"/>
          </a:endParaRPr>
        </a:p>
        <a:p>
          <a:pPr fontAlgn="t"/>
          <a:endParaRPr lang="es-ES" sz="1200">
            <a:solidFill>
              <a:schemeClr val="dk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Especifique el tipo de coincidencia: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0: coincidencia exacta. Si no se encuentra ninguno, devolver #N/A. Este valor es el predeterminado.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-1: coincidencia exacta. Si no se encuentra ninguna, devolver el siguiente elemento más pequeño.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1: coincidencia exacta. Si no se encuentra ninguna, devolver el siguiente elemento más grande.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2: una coincidencia comodín donde *, ? y ~ tienen significado especial.</a:t>
          </a:r>
        </a:p>
        <a:p>
          <a:pPr fontAlgn="t"/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647700</xdr:colOff>
      <xdr:row>43</xdr:row>
      <xdr:rowOff>88900</xdr:rowOff>
    </xdr:from>
    <xdr:to>
      <xdr:col>27</xdr:col>
      <xdr:colOff>254000</xdr:colOff>
      <xdr:row>54</xdr:row>
      <xdr:rowOff>139700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C528E43-7C88-5548-935A-23813389706B}"/>
            </a:ext>
          </a:extLst>
        </xdr:cNvPr>
        <xdr:cNvSpPr txBox="1"/>
      </xdr:nvSpPr>
      <xdr:spPr>
        <a:xfrm>
          <a:off x="13881100" y="8686800"/>
          <a:ext cx="13157200" cy="2146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t"/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t"/>
          <a:r>
            <a:rPr lang="es-ES" sz="1400" b="1">
              <a:solidFill>
                <a:schemeClr val="dk1"/>
              </a:solidFill>
              <a:effectLst/>
              <a:latin typeface="Franklin Gothic Medium" panose="020B0603020102020204" pitchFamily="34" charset="0"/>
              <a:ea typeface="+mn-ea"/>
              <a:cs typeface="+mn-cs"/>
            </a:rPr>
            <a:t>[modo_de_búsqueda]</a:t>
          </a:r>
          <a:endParaRPr lang="es-ES" sz="1400">
            <a:solidFill>
              <a:schemeClr val="dk1"/>
            </a:solidFill>
            <a:effectLst/>
            <a:latin typeface="Franklin Gothic Medium" panose="020B0603020102020204" pitchFamily="34" charset="0"/>
            <a:ea typeface="+mn-ea"/>
            <a:cs typeface="+mn-cs"/>
          </a:endParaRPr>
        </a:p>
        <a:p>
          <a:pPr fontAlgn="t"/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Especifique el modo de búsqueda que se usará: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1: realizar una búsqueda empezando por el primer elemento. Este valor es el predeterminado.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-1: realizar una búsqueda inversa empezando por el último elemento.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2: realizar una búsqueda binaria que se base en que lookup_array se ordene en </a:t>
          </a:r>
          <a:r>
            <a:rPr lang="es-ES" sz="1400" i="1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orden ascendente</a:t>
          </a:r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. Si no está ordenada, se devolverán resultados no válidos.</a:t>
          </a:r>
        </a:p>
        <a:p>
          <a:pPr fontAlgn="t"/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-2: realizar una búsqueda binaria que se base en que lookup_array se ordene en </a:t>
          </a:r>
          <a:r>
            <a:rPr lang="es-ES" sz="1400" i="1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orden descendente</a:t>
          </a:r>
          <a:r>
            <a:rPr lang="es-ES" sz="140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. Si no está ordenada, se devolverán resultados no válidos.</a:t>
          </a:r>
        </a:p>
        <a:p>
          <a:pPr algn="l"/>
          <a:endParaRPr lang="es-ES" sz="14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768351</xdr:colOff>
      <xdr:row>28</xdr:row>
      <xdr:rowOff>12700</xdr:rowOff>
    </xdr:from>
    <xdr:to>
      <xdr:col>3</xdr:col>
      <xdr:colOff>377826</xdr:colOff>
      <xdr:row>30</xdr:row>
      <xdr:rowOff>155575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B6B77E9F-8F30-ED4B-8A0D-D47405305BE5}"/>
            </a:ext>
          </a:extLst>
        </xdr:cNvPr>
        <xdr:cNvSpPr txBox="1"/>
      </xdr:nvSpPr>
      <xdr:spPr>
        <a:xfrm>
          <a:off x="768351" y="5448300"/>
          <a:ext cx="355917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5</xdr:col>
      <xdr:colOff>266700</xdr:colOff>
      <xdr:row>16</xdr:row>
      <xdr:rowOff>88900</xdr:rowOff>
    </xdr:from>
    <xdr:to>
      <xdr:col>8</xdr:col>
      <xdr:colOff>1454149</xdr:colOff>
      <xdr:row>19</xdr:row>
      <xdr:rowOff>41275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963A776F-4225-F844-995E-FC50FDAAC044}"/>
            </a:ext>
          </a:extLst>
        </xdr:cNvPr>
        <xdr:cNvSpPr txBox="1"/>
      </xdr:nvSpPr>
      <xdr:spPr>
        <a:xfrm>
          <a:off x="6858000" y="3136900"/>
          <a:ext cx="5276849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 HORIZONTAL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6</xdr:col>
      <xdr:colOff>0</xdr:colOff>
      <xdr:row>28</xdr:row>
      <xdr:rowOff>0</xdr:rowOff>
    </xdr:from>
    <xdr:to>
      <xdr:col>7</xdr:col>
      <xdr:colOff>1870075</xdr:colOff>
      <xdr:row>30</xdr:row>
      <xdr:rowOff>142875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8ACFD6DA-AF07-7046-B778-3CEE9963610D}"/>
            </a:ext>
          </a:extLst>
        </xdr:cNvPr>
        <xdr:cNvSpPr txBox="1"/>
      </xdr:nvSpPr>
      <xdr:spPr>
        <a:xfrm>
          <a:off x="6921500" y="5638800"/>
          <a:ext cx="355917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>
              <a:latin typeface="Franklin Gothic Demi Cond" panose="020B0706030402020204" pitchFamily="34" charset="0"/>
            </a:rPr>
            <a:t>Grasa</a:t>
          </a:r>
          <a:r>
            <a:rPr lang="es-ES" sz="2000" baseline="0">
              <a:latin typeface="Franklin Gothic Demi Cond" panose="020B0706030402020204" pitchFamily="34" charset="0"/>
            </a:rPr>
            <a:t> Corporal de Mujeres</a:t>
          </a:r>
          <a:endParaRPr lang="es-ES" sz="2000">
            <a:latin typeface="Franklin Gothic Demi Cond" panose="020B0706030402020204" pitchFamily="34" charset="0"/>
          </a:endParaRPr>
        </a:p>
      </xdr:txBody>
    </xdr:sp>
    <xdr:clientData/>
  </xdr:twoCellAnchor>
  <xdr:twoCellAnchor editAs="oneCell">
    <xdr:from>
      <xdr:col>1</xdr:col>
      <xdr:colOff>215900</xdr:colOff>
      <xdr:row>4</xdr:row>
      <xdr:rowOff>63500</xdr:rowOff>
    </xdr:from>
    <xdr:to>
      <xdr:col>3</xdr:col>
      <xdr:colOff>292100</xdr:colOff>
      <xdr:row>8</xdr:row>
      <xdr:rowOff>101600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5D4BD5-36A9-2554-8B7F-C9F3C133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825500"/>
          <a:ext cx="3835400" cy="800100"/>
        </a:xfrm>
        <a:prstGeom prst="rect">
          <a:avLst/>
        </a:prstGeom>
      </xdr:spPr>
    </xdr:pic>
    <xdr:clientData/>
  </xdr:twoCellAnchor>
  <xdr:twoCellAnchor>
    <xdr:from>
      <xdr:col>3</xdr:col>
      <xdr:colOff>520700</xdr:colOff>
      <xdr:row>3</xdr:row>
      <xdr:rowOff>109432</xdr:rowOff>
    </xdr:from>
    <xdr:to>
      <xdr:col>13</xdr:col>
      <xdr:colOff>796178</xdr:colOff>
      <xdr:row>11</xdr:row>
      <xdr:rowOff>129835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E6B2F513-D400-384E-91A7-C4A9ED27E5ED}"/>
            </a:ext>
          </a:extLst>
        </xdr:cNvPr>
        <xdr:cNvSpPr/>
      </xdr:nvSpPr>
      <xdr:spPr>
        <a:xfrm>
          <a:off x="5105400" y="680932"/>
          <a:ext cx="12099178" cy="1544403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</xdr:col>
      <xdr:colOff>1213675</xdr:colOff>
      <xdr:row>2</xdr:row>
      <xdr:rowOff>50800</xdr:rowOff>
    </xdr:from>
    <xdr:to>
      <xdr:col>8</xdr:col>
      <xdr:colOff>688835</xdr:colOff>
      <xdr:row>4</xdr:row>
      <xdr:rowOff>130913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328D4725-C1DC-F14F-A2D1-ED103189D1F6}"/>
            </a:ext>
          </a:extLst>
        </xdr:cNvPr>
        <xdr:cNvSpPr/>
      </xdr:nvSpPr>
      <xdr:spPr>
        <a:xfrm>
          <a:off x="5798375" y="431800"/>
          <a:ext cx="6460160" cy="46111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1416875</xdr:colOff>
      <xdr:row>2</xdr:row>
      <xdr:rowOff>88900</xdr:rowOff>
    </xdr:from>
    <xdr:to>
      <xdr:col>8</xdr:col>
      <xdr:colOff>720585</xdr:colOff>
      <xdr:row>5</xdr:row>
      <xdr:rowOff>97321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E0936E26-44A8-E147-9C8D-1577164918AC}"/>
            </a:ext>
          </a:extLst>
        </xdr:cNvPr>
        <xdr:cNvSpPr txBox="1"/>
      </xdr:nvSpPr>
      <xdr:spPr>
        <a:xfrm>
          <a:off x="6001575" y="469900"/>
          <a:ext cx="6288710" cy="5799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La alimentación es la base de todo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709560</xdr:colOff>
      <xdr:row>5</xdr:row>
      <xdr:rowOff>147264</xdr:rowOff>
    </xdr:from>
    <xdr:to>
      <xdr:col>13</xdr:col>
      <xdr:colOff>621407</xdr:colOff>
      <xdr:row>11</xdr:row>
      <xdr:rowOff>119252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791109F8-CDDB-D84C-B393-AE52F784DF46}"/>
            </a:ext>
          </a:extLst>
        </xdr:cNvPr>
        <xdr:cNvSpPr txBox="1"/>
      </xdr:nvSpPr>
      <xdr:spPr>
        <a:xfrm>
          <a:off x="5294260" y="1099764"/>
          <a:ext cx="11735547" cy="1114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Utiliza la función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BuscarX para averiguar en qué situación se encuentran las pacientes. Ten en cuenta la coincidencia de los datos.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2</xdr:row>
      <xdr:rowOff>63500</xdr:rowOff>
    </xdr:from>
    <xdr:to>
      <xdr:col>3</xdr:col>
      <xdr:colOff>635000</xdr:colOff>
      <xdr:row>6</xdr:row>
      <xdr:rowOff>101600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BC9FBD-5604-E53F-2FA4-AD209281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44500"/>
          <a:ext cx="3835400" cy="800100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</xdr:row>
      <xdr:rowOff>96733</xdr:rowOff>
    </xdr:from>
    <xdr:to>
      <xdr:col>15</xdr:col>
      <xdr:colOff>101600</xdr:colOff>
      <xdr:row>9</xdr:row>
      <xdr:rowOff>1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7F3DDB24-65DC-A744-88D8-095A27917013}"/>
            </a:ext>
          </a:extLst>
        </xdr:cNvPr>
        <xdr:cNvSpPr/>
      </xdr:nvSpPr>
      <xdr:spPr>
        <a:xfrm>
          <a:off x="8001000" y="477733"/>
          <a:ext cx="8077200" cy="132566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146875</xdr:colOff>
      <xdr:row>1</xdr:row>
      <xdr:rowOff>38100</xdr:rowOff>
    </xdr:from>
    <xdr:to>
      <xdr:col>14</xdr:col>
      <xdr:colOff>3035</xdr:colOff>
      <xdr:row>3</xdr:row>
      <xdr:rowOff>118213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0D2547AF-F8A3-D74C-B964-393CA5B5AC58}"/>
            </a:ext>
          </a:extLst>
        </xdr:cNvPr>
        <xdr:cNvSpPr/>
      </xdr:nvSpPr>
      <xdr:spPr>
        <a:xfrm>
          <a:off x="8693975" y="228600"/>
          <a:ext cx="6460160" cy="46111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350075</xdr:colOff>
      <xdr:row>1</xdr:row>
      <xdr:rowOff>76200</xdr:rowOff>
    </xdr:from>
    <xdr:to>
      <xdr:col>14</xdr:col>
      <xdr:colOff>34785</xdr:colOff>
      <xdr:row>4</xdr:row>
      <xdr:rowOff>84621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DF94CDB-14D0-D641-BD05-87EE06255A63}"/>
            </a:ext>
          </a:extLst>
        </xdr:cNvPr>
        <xdr:cNvSpPr txBox="1"/>
      </xdr:nvSpPr>
      <xdr:spPr>
        <a:xfrm>
          <a:off x="8897175" y="266700"/>
          <a:ext cx="6288710" cy="5799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5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Combinar esfuerzos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468261</xdr:colOff>
      <xdr:row>4</xdr:row>
      <xdr:rowOff>134564</xdr:rowOff>
    </xdr:from>
    <xdr:to>
      <xdr:col>14</xdr:col>
      <xdr:colOff>647701</xdr:colOff>
      <xdr:row>8</xdr:row>
      <xdr:rowOff>190500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F4EB5B-C7EE-E54E-9D9E-7E25F22A26BF}"/>
            </a:ext>
          </a:extLst>
        </xdr:cNvPr>
        <xdr:cNvSpPr txBox="1"/>
      </xdr:nvSpPr>
      <xdr:spPr>
        <a:xfrm>
          <a:off x="8189861" y="896564"/>
          <a:ext cx="7608940" cy="8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Utiliza la función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BuscarX en horizontal y vertical para completar la tabla. Tendrás que hacer un BuscarX dentro de otro BuscarX. ¡Suerte!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2117</xdr:colOff>
      <xdr:row>21</xdr:row>
      <xdr:rowOff>44450</xdr:rowOff>
    </xdr:from>
    <xdr:to>
      <xdr:col>6</xdr:col>
      <xdr:colOff>751417</xdr:colOff>
      <xdr:row>24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17B3A697-E932-1440-BFB1-EB43A64107EB}"/>
            </a:ext>
          </a:extLst>
        </xdr:cNvPr>
        <xdr:cNvSpPr txBox="1"/>
      </xdr:nvSpPr>
      <xdr:spPr>
        <a:xfrm>
          <a:off x="433917" y="4121150"/>
          <a:ext cx="436880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latin typeface="Franklin Gothic Demi Cond" panose="020B0706030402020204" pitchFamily="34" charset="0"/>
            </a:rPr>
            <a:t>Con BuscarV</a:t>
          </a:r>
        </a:p>
      </xdr:txBody>
    </xdr:sp>
    <xdr:clientData/>
  </xdr:twoCellAnchor>
  <xdr:twoCellAnchor>
    <xdr:from>
      <xdr:col>2</xdr:col>
      <xdr:colOff>8468</xdr:colOff>
      <xdr:row>27</xdr:row>
      <xdr:rowOff>161925</xdr:rowOff>
    </xdr:from>
    <xdr:to>
      <xdr:col>6</xdr:col>
      <xdr:colOff>793750</xdr:colOff>
      <xdr:row>30</xdr:row>
      <xdr:rowOff>180975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D67A76E-1422-4B40-B95B-3E591644DD77}"/>
            </a:ext>
          </a:extLst>
        </xdr:cNvPr>
        <xdr:cNvSpPr txBox="1"/>
      </xdr:nvSpPr>
      <xdr:spPr>
        <a:xfrm>
          <a:off x="440268" y="5457825"/>
          <a:ext cx="4404782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solidFill>
                <a:schemeClr val="accent1"/>
              </a:solidFill>
              <a:latin typeface="Franklin Gothic Demi Cond" panose="020B0706030402020204" pitchFamily="34" charset="0"/>
            </a:rPr>
            <a:t>Con BuscarX</a:t>
          </a:r>
        </a:p>
      </xdr:txBody>
    </xdr:sp>
    <xdr:clientData/>
  </xdr:twoCellAnchor>
  <xdr:twoCellAnchor>
    <xdr:from>
      <xdr:col>6</xdr:col>
      <xdr:colOff>709085</xdr:colOff>
      <xdr:row>2</xdr:row>
      <xdr:rowOff>174498</xdr:rowOff>
    </xdr:from>
    <xdr:to>
      <xdr:col>13</xdr:col>
      <xdr:colOff>910168</xdr:colOff>
      <xdr:row>10</xdr:row>
      <xdr:rowOff>105833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D2A47FD4-64F4-9841-A22A-BD41BB92E9A9}"/>
            </a:ext>
          </a:extLst>
        </xdr:cNvPr>
        <xdr:cNvSpPr/>
      </xdr:nvSpPr>
      <xdr:spPr>
        <a:xfrm>
          <a:off x="4760385" y="555498"/>
          <a:ext cx="9687983" cy="145533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1399988</xdr:colOff>
      <xdr:row>1</xdr:row>
      <xdr:rowOff>127000</xdr:rowOff>
    </xdr:from>
    <xdr:to>
      <xdr:col>10</xdr:col>
      <xdr:colOff>1280583</xdr:colOff>
      <xdr:row>3</xdr:row>
      <xdr:rowOff>184846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2BB112B3-3322-1F4E-8450-DA7C4D1AEB72}"/>
            </a:ext>
          </a:extLst>
        </xdr:cNvPr>
        <xdr:cNvSpPr/>
      </xdr:nvSpPr>
      <xdr:spPr>
        <a:xfrm>
          <a:off x="5451288" y="317500"/>
          <a:ext cx="6433795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1603188</xdr:colOff>
      <xdr:row>1</xdr:row>
      <xdr:rowOff>165100</xdr:rowOff>
    </xdr:from>
    <xdr:to>
      <xdr:col>10</xdr:col>
      <xdr:colOff>1312333</xdr:colOff>
      <xdr:row>4</xdr:row>
      <xdr:rowOff>140120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3FE2513-7307-374B-82E8-860EEA1273BF}"/>
            </a:ext>
          </a:extLst>
        </xdr:cNvPr>
        <xdr:cNvSpPr txBox="1"/>
      </xdr:nvSpPr>
      <xdr:spPr>
        <a:xfrm>
          <a:off x="5654488" y="355600"/>
          <a:ext cx="6262345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BuscarV y BuscarX ¿Cuál tenemos que utilizar?</a:t>
          </a:r>
          <a:endParaRPr lang="es-ES" sz="1400" b="1" i="0" u="none" strike="noStrike" baseline="0">
            <a:solidFill>
              <a:schemeClr val="tx1"/>
            </a:solidFill>
            <a:effectLst/>
            <a:latin typeface="+mn-lt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895873</xdr:colOff>
      <xdr:row>4</xdr:row>
      <xdr:rowOff>190063</xdr:rowOff>
    </xdr:from>
    <xdr:to>
      <xdr:col>13</xdr:col>
      <xdr:colOff>465667</xdr:colOff>
      <xdr:row>10</xdr:row>
      <xdr:rowOff>95250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F8CBDF3-C259-7647-97EA-809E4A4BDE8C}"/>
            </a:ext>
          </a:extLst>
        </xdr:cNvPr>
        <xdr:cNvSpPr txBox="1"/>
      </xdr:nvSpPr>
      <xdr:spPr>
        <a:xfrm>
          <a:off x="4947173" y="952063"/>
          <a:ext cx="9056694" cy="1048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Usa buscarv para intentar rellenar los datos de la fila 20. (Vas a fracasar)</a:t>
          </a:r>
        </a:p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Inent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a hacer lo mismo en la fila 34 con BuscarX. Procura solo hacer 1 sola fórmula en 34 y arrastrar hacia la derecha.</a:t>
          </a:r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52918</xdr:colOff>
      <xdr:row>34</xdr:row>
      <xdr:rowOff>158750</xdr:rowOff>
    </xdr:from>
    <xdr:to>
      <xdr:col>7</xdr:col>
      <xdr:colOff>1083734</xdr:colOff>
      <xdr:row>49</xdr:row>
      <xdr:rowOff>158750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D63272DA-B26F-7C4B-BD91-D70A6096583D}"/>
            </a:ext>
          </a:extLst>
        </xdr:cNvPr>
        <xdr:cNvSpPr txBox="1"/>
      </xdr:nvSpPr>
      <xdr:spPr>
        <a:xfrm>
          <a:off x="476251" y="6858000"/>
          <a:ext cx="8777816" cy="1905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BuscarX </a:t>
          </a:r>
          <a:endParaRPr lang="es-ES" sz="1400" b="1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endParaRPr lang="es-ES" sz="14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=BUSCARX(</a:t>
          </a:r>
          <a:r>
            <a:rPr lang="es-ES" sz="140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C33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</a:t>
          </a:r>
          <a:r>
            <a:rPr lang="es-ES" sz="1400">
              <a:solidFill>
                <a:srgbClr val="7030A0"/>
              </a:solidFill>
              <a:latin typeface="Segoe UI" panose="020B0502040204020203" pitchFamily="34" charset="0"/>
              <a:cs typeface="Segoe UI" panose="020B0502040204020203" pitchFamily="34" charset="0"/>
            </a:rPr>
            <a:t>L17:L38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</a:t>
          </a:r>
          <a:r>
            <a:rPr lang="es-ES" sz="1400">
              <a:solidFill>
                <a:schemeClr val="accent6"/>
              </a:solidFill>
              <a:latin typeface="Segoe UI" panose="020B0502040204020203" pitchFamily="34" charset="0"/>
              <a:cs typeface="Segoe UI" panose="020B0502040204020203" pitchFamily="34" charset="0"/>
            </a:rPr>
            <a:t>K17:K38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;"</a:t>
          </a:r>
          <a:r>
            <a:rPr lang="es-ES" sz="1400">
              <a:solidFill>
                <a:schemeClr val="accent4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no encontré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";</a:t>
          </a:r>
          <a:r>
            <a:rPr lang="es-ES" sz="1400">
              <a:solidFill>
                <a:srgbClr val="6E9BC9"/>
              </a:solidFill>
              <a:latin typeface="Segoe UI" panose="020B0502040204020203" pitchFamily="34" charset="0"/>
              <a:cs typeface="Segoe UI" panose="020B0502040204020203" pitchFamily="34" charset="0"/>
            </a:rPr>
            <a:t>0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)</a:t>
          </a:r>
        </a:p>
        <a:p>
          <a:r>
            <a:rPr lang="es-ES" sz="140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Valor buscado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</a:t>
          </a:r>
          <a:r>
            <a:rPr lang="es-ES" sz="1400">
              <a:solidFill>
                <a:srgbClr val="7030A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columna que contiene el valor buscado</a:t>
          </a:r>
          <a:r>
            <a:rPr lang="es-ES" sz="14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 </a:t>
          </a:r>
          <a:r>
            <a:rPr lang="es-ES" sz="1400">
              <a:solidFill>
                <a:schemeClr val="accent6"/>
              </a:solidFill>
              <a:latin typeface="Segoe UI" panose="020B0502040204020203" pitchFamily="34" charset="0"/>
              <a:cs typeface="Segoe UI" panose="020B0502040204020203" pitchFamily="34" charset="0"/>
            </a:rPr>
            <a:t>columna</a:t>
          </a:r>
          <a:r>
            <a:rPr lang="es-ES" sz="1400" baseline="0">
              <a:solidFill>
                <a:schemeClr val="accent6"/>
              </a:solidFill>
              <a:latin typeface="Segoe UI" panose="020B0502040204020203" pitchFamily="34" charset="0"/>
              <a:cs typeface="Segoe UI" panose="020B0502040204020203" pitchFamily="34" charset="0"/>
            </a:rPr>
            <a:t> con el valor deseado</a:t>
          </a:r>
          <a:r>
            <a:rPr lang="es-ES" sz="14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 </a:t>
          </a:r>
          <a:r>
            <a:rPr lang="es-ES" sz="1400" baseline="0">
              <a:solidFill>
                <a:schemeClr val="accent4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error</a:t>
          </a:r>
          <a:r>
            <a:rPr lang="es-ES" sz="14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; </a:t>
          </a:r>
          <a:r>
            <a:rPr lang="es-ES" sz="1400" baseline="0">
              <a:solidFill>
                <a:srgbClr val="6E9BC9"/>
              </a:solidFill>
              <a:latin typeface="Segoe UI" panose="020B0502040204020203" pitchFamily="34" charset="0"/>
              <a:cs typeface="Segoe UI" panose="020B0502040204020203" pitchFamily="34" charset="0"/>
            </a:rPr>
            <a:t>coincidencia</a:t>
          </a:r>
          <a:endParaRPr lang="es-ES" sz="1400">
            <a:solidFill>
              <a:srgbClr val="6E9BC9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</xdr:col>
      <xdr:colOff>137583</xdr:colOff>
      <xdr:row>4</xdr:row>
      <xdr:rowOff>105833</xdr:rowOff>
    </xdr:from>
    <xdr:to>
      <xdr:col>6</xdr:col>
      <xdr:colOff>353483</xdr:colOff>
      <xdr:row>8</xdr:row>
      <xdr:rowOff>131233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D662B86-E2FF-CFB5-EDE9-2D714C64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916" y="867833"/>
          <a:ext cx="3835400" cy="787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2117</xdr:colOff>
      <xdr:row>21</xdr:row>
      <xdr:rowOff>44450</xdr:rowOff>
    </xdr:from>
    <xdr:to>
      <xdr:col>9</xdr:col>
      <xdr:colOff>814917</xdr:colOff>
      <xdr:row>24</xdr:row>
      <xdr:rowOff>63500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6D061AC-749B-EC4F-B4D3-47859D0A299C}"/>
            </a:ext>
          </a:extLst>
        </xdr:cNvPr>
        <xdr:cNvSpPr txBox="1"/>
      </xdr:nvSpPr>
      <xdr:spPr>
        <a:xfrm>
          <a:off x="433917" y="4121150"/>
          <a:ext cx="1069340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latin typeface="Franklin Gothic Demi Cond" panose="020B0706030402020204" pitchFamily="34" charset="0"/>
            </a:rPr>
            <a:t>Ventas con</a:t>
          </a:r>
          <a:r>
            <a:rPr lang="es-ES" sz="3200" baseline="0">
              <a:latin typeface="Franklin Gothic Demi Cond" panose="020B0706030402020204" pitchFamily="34" charset="0"/>
            </a:rPr>
            <a:t> ganancia superior a 700€</a:t>
          </a:r>
          <a:endParaRPr lang="es-ES" sz="32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5</xdr:col>
      <xdr:colOff>1111250</xdr:colOff>
      <xdr:row>2</xdr:row>
      <xdr:rowOff>132165</xdr:rowOff>
    </xdr:from>
    <xdr:to>
      <xdr:col>13</xdr:col>
      <xdr:colOff>613833</xdr:colOff>
      <xdr:row>10</xdr:row>
      <xdr:rowOff>63500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DB83C91-ED41-6041-B5E0-848C6E33AF1F}"/>
            </a:ext>
          </a:extLst>
        </xdr:cNvPr>
        <xdr:cNvSpPr/>
      </xdr:nvSpPr>
      <xdr:spPr>
        <a:xfrm>
          <a:off x="4781550" y="513165"/>
          <a:ext cx="9675283" cy="145533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1802153</xdr:colOff>
      <xdr:row>1</xdr:row>
      <xdr:rowOff>84667</xdr:rowOff>
    </xdr:from>
    <xdr:to>
      <xdr:col>10</xdr:col>
      <xdr:colOff>719665</xdr:colOff>
      <xdr:row>3</xdr:row>
      <xdr:rowOff>142513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96AD3C9D-CABA-E746-A2E7-524D8277ADD9}"/>
            </a:ext>
          </a:extLst>
        </xdr:cNvPr>
        <xdr:cNvSpPr/>
      </xdr:nvSpPr>
      <xdr:spPr>
        <a:xfrm>
          <a:off x="5472453" y="275167"/>
          <a:ext cx="6423212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2005353</xdr:colOff>
      <xdr:row>1</xdr:row>
      <xdr:rowOff>122767</xdr:rowOff>
    </xdr:from>
    <xdr:to>
      <xdr:col>10</xdr:col>
      <xdr:colOff>751415</xdr:colOff>
      <xdr:row>4</xdr:row>
      <xdr:rowOff>97787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BB1CDF6-6CB2-E44D-A4AE-3E9A825BE00F}"/>
            </a:ext>
          </a:extLst>
        </xdr:cNvPr>
        <xdr:cNvSpPr txBox="1"/>
      </xdr:nvSpPr>
      <xdr:spPr>
        <a:xfrm>
          <a:off x="5675653" y="313267"/>
          <a:ext cx="6251762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2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¡Tenemos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un buen mes!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1298038</xdr:colOff>
      <xdr:row>4</xdr:row>
      <xdr:rowOff>147730</xdr:rowOff>
    </xdr:from>
    <xdr:to>
      <xdr:col>13</xdr:col>
      <xdr:colOff>169332</xdr:colOff>
      <xdr:row>10</xdr:row>
      <xdr:rowOff>52917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FDD58D33-5206-5141-AA40-64A93A9B776D}"/>
            </a:ext>
          </a:extLst>
        </xdr:cNvPr>
        <xdr:cNvSpPr txBox="1"/>
      </xdr:nvSpPr>
      <xdr:spPr>
        <a:xfrm>
          <a:off x="4968338" y="909730"/>
          <a:ext cx="9043994" cy="1048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Utiliz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a la función BuscarX para encontrar los datos de los productos que nos han dado una ganancia superior a 700 €. Utiliza una sola fórmula en F18 que te permita completar la tabla con un click.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37352</xdr:colOff>
      <xdr:row>4</xdr:row>
      <xdr:rowOff>37353</xdr:rowOff>
    </xdr:from>
    <xdr:to>
      <xdr:col>5</xdr:col>
      <xdr:colOff>436282</xdr:colOff>
      <xdr:row>8</xdr:row>
      <xdr:rowOff>62753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79AE885-B766-63F6-D6F9-69394640B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70" y="784412"/>
          <a:ext cx="3835400" cy="7724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182034</xdr:colOff>
      <xdr:row>23</xdr:row>
      <xdr:rowOff>44451</xdr:rowOff>
    </xdr:from>
    <xdr:to>
      <xdr:col>7</xdr:col>
      <xdr:colOff>63501</xdr:colOff>
      <xdr:row>26</xdr:row>
      <xdr:rowOff>63501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E5FFAEB-2A37-6F45-97A7-CD623A8125BD}"/>
            </a:ext>
          </a:extLst>
        </xdr:cNvPr>
        <xdr:cNvSpPr txBox="1"/>
      </xdr:nvSpPr>
      <xdr:spPr>
        <a:xfrm>
          <a:off x="182034" y="4425951"/>
          <a:ext cx="7628467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latin typeface="Franklin Gothic Demi Cond" panose="020B0706030402020204" pitchFamily="34" charset="0"/>
            </a:rPr>
            <a:t>¿Cuántas tutorias ha necesitado cada alumno?</a:t>
          </a:r>
        </a:p>
      </xdr:txBody>
    </xdr:sp>
    <xdr:clientData/>
  </xdr:twoCellAnchor>
  <xdr:twoCellAnchor>
    <xdr:from>
      <xdr:col>1</xdr:col>
      <xdr:colOff>34954</xdr:colOff>
      <xdr:row>13</xdr:row>
      <xdr:rowOff>97465</xdr:rowOff>
    </xdr:from>
    <xdr:to>
      <xdr:col>3</xdr:col>
      <xdr:colOff>1491376</xdr:colOff>
      <xdr:row>16</xdr:row>
      <xdr:rowOff>116515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720F4CC-0ACD-284B-9B66-B77C7C894FA5}"/>
            </a:ext>
          </a:extLst>
        </xdr:cNvPr>
        <xdr:cNvSpPr txBox="1"/>
      </xdr:nvSpPr>
      <xdr:spPr>
        <a:xfrm>
          <a:off x="250854" y="2573965"/>
          <a:ext cx="4098022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solidFill>
                <a:schemeClr val="accent1"/>
              </a:solidFill>
              <a:latin typeface="Franklin Gothic Demi Cond" panose="020B0706030402020204" pitchFamily="34" charset="0"/>
            </a:rPr>
            <a:t>Horas totales de tutoria</a:t>
          </a:r>
        </a:p>
      </xdr:txBody>
    </xdr:sp>
    <xdr:clientData/>
  </xdr:twoCellAnchor>
  <xdr:twoCellAnchor>
    <xdr:from>
      <xdr:col>5</xdr:col>
      <xdr:colOff>11652</xdr:colOff>
      <xdr:row>13</xdr:row>
      <xdr:rowOff>121700</xdr:rowOff>
    </xdr:from>
    <xdr:to>
      <xdr:col>10</xdr:col>
      <xdr:colOff>81559</xdr:colOff>
      <xdr:row>16</xdr:row>
      <xdr:rowOff>140750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77979C6-60FC-7445-8DCE-CE347E12BE1D}"/>
            </a:ext>
          </a:extLst>
        </xdr:cNvPr>
        <xdr:cNvSpPr txBox="1"/>
      </xdr:nvSpPr>
      <xdr:spPr>
        <a:xfrm>
          <a:off x="4863052" y="2598200"/>
          <a:ext cx="7956607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200">
              <a:solidFill>
                <a:schemeClr val="accent1"/>
              </a:solidFill>
              <a:latin typeface="Franklin Gothic Demi Cond" panose="020B0706030402020204" pitchFamily="34" charset="0"/>
            </a:rPr>
            <a:t>Alumnos que han necesitado más de 4</a:t>
          </a:r>
          <a:r>
            <a:rPr lang="es-ES" sz="3200" baseline="0">
              <a:solidFill>
                <a:schemeClr val="accent1"/>
              </a:solidFill>
              <a:latin typeface="Franklin Gothic Demi Cond" panose="020B0706030402020204" pitchFamily="34" charset="0"/>
            </a:rPr>
            <a:t> horas</a:t>
          </a:r>
        </a:p>
        <a:p>
          <a:endParaRPr lang="es-ES" sz="3200">
            <a:latin typeface="Franklin Gothic Demi Cond" panose="020B0706030402020204" pitchFamily="34" charset="0"/>
          </a:endParaRPr>
        </a:p>
      </xdr:txBody>
    </xdr:sp>
    <xdr:clientData/>
  </xdr:twoCellAnchor>
  <xdr:twoCellAnchor>
    <xdr:from>
      <xdr:col>4</xdr:col>
      <xdr:colOff>396147</xdr:colOff>
      <xdr:row>3</xdr:row>
      <xdr:rowOff>144786</xdr:rowOff>
    </xdr:from>
    <xdr:to>
      <xdr:col>13</xdr:col>
      <xdr:colOff>768991</xdr:colOff>
      <xdr:row>11</xdr:row>
      <xdr:rowOff>108745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38C38B6D-99BE-2F43-AEE9-C96E4E34F39C}"/>
            </a:ext>
          </a:extLst>
        </xdr:cNvPr>
        <xdr:cNvSpPr/>
      </xdr:nvSpPr>
      <xdr:spPr>
        <a:xfrm>
          <a:off x="4764947" y="716286"/>
          <a:ext cx="12094944" cy="1487959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</xdr:col>
      <xdr:colOff>609344</xdr:colOff>
      <xdr:row>2</xdr:row>
      <xdr:rowOff>93210</xdr:rowOff>
    </xdr:from>
    <xdr:to>
      <xdr:col>9</xdr:col>
      <xdr:colOff>155059</xdr:colOff>
      <xdr:row>4</xdr:row>
      <xdr:rowOff>159212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6B56D24D-6033-2940-8465-6EA397317D81}"/>
            </a:ext>
          </a:extLst>
        </xdr:cNvPr>
        <xdr:cNvSpPr/>
      </xdr:nvSpPr>
      <xdr:spPr>
        <a:xfrm>
          <a:off x="5460744" y="474210"/>
          <a:ext cx="6441815" cy="44700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812544</xdr:colOff>
      <xdr:row>2</xdr:row>
      <xdr:rowOff>131310</xdr:rowOff>
    </xdr:from>
    <xdr:to>
      <xdr:col>9</xdr:col>
      <xdr:colOff>186809</xdr:colOff>
      <xdr:row>5</xdr:row>
      <xdr:rowOff>118564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E57577C-C144-6544-9C18-66851B892DEF}"/>
            </a:ext>
          </a:extLst>
        </xdr:cNvPr>
        <xdr:cNvSpPr txBox="1"/>
      </xdr:nvSpPr>
      <xdr:spPr>
        <a:xfrm>
          <a:off x="5663944" y="512310"/>
          <a:ext cx="6270365" cy="5587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3</a:t>
          </a:r>
          <a:r>
            <a:rPr lang="es-ES_tradnl" sz="1800" b="1">
              <a:solidFill>
                <a:schemeClr val="tx1"/>
              </a:solidFill>
              <a:latin typeface="+mn-lt"/>
            </a:rPr>
            <a:t>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El mal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comportamiento sale caro</a:t>
          </a:r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105229</xdr:colOff>
      <xdr:row>5</xdr:row>
      <xdr:rowOff>168507</xdr:rowOff>
    </xdr:from>
    <xdr:to>
      <xdr:col>13</xdr:col>
      <xdr:colOff>594220</xdr:colOff>
      <xdr:row>11</xdr:row>
      <xdr:rowOff>98162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5E0147F4-0A8D-CD4F-985A-00163FA0D3E9}"/>
            </a:ext>
          </a:extLst>
        </xdr:cNvPr>
        <xdr:cNvSpPr txBox="1"/>
      </xdr:nvSpPr>
      <xdr:spPr>
        <a:xfrm>
          <a:off x="4956629" y="1121007"/>
          <a:ext cx="11728491" cy="1072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En el colegio ApruebaPagando</a:t>
          </a:r>
          <a:r>
            <a:rPr lang="es-ES" sz="1600" baseline="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 se les cobra un 10% extra a los alumnos que necesitan más de  4 tutorías, completa la tabla utilizando BuscarX y la función SI. Calcula las horas totales de tutorias impartidas y la cantidad de alumnos con mal comportamiento que ha necesitado más de 4 sesiones.</a:t>
          </a:r>
          <a:endParaRPr lang="es-ES" sz="1600">
            <a:solidFill>
              <a:schemeClr val="tx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663222</xdr:colOff>
      <xdr:row>14</xdr:row>
      <xdr:rowOff>112889</xdr:rowOff>
    </xdr:from>
    <xdr:to>
      <xdr:col>13</xdr:col>
      <xdr:colOff>363631</xdr:colOff>
      <xdr:row>24</xdr:row>
      <xdr:rowOff>1554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4D233E28-B2A9-C54F-8B87-16FE2D4CF465}"/>
            </a:ext>
          </a:extLst>
        </xdr:cNvPr>
        <xdr:cNvSpPr txBox="1"/>
      </xdr:nvSpPr>
      <xdr:spPr>
        <a:xfrm>
          <a:off x="12417778" y="2878667"/>
          <a:ext cx="4032520" cy="186422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CONTAR CELDAS CON UN CRITERIO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=CONTAR.SI(</a:t>
          </a:r>
          <a:r>
            <a:rPr lang="es-ES" sz="1400" b="1" i="0" u="none" strike="noStrike">
              <a:solidFill>
                <a:srgbClr val="7030A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F29:F301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400" b="1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"&gt;4"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)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1" i="0" u="none" strike="noStrike">
              <a:solidFill>
                <a:srgbClr val="7030A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rango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 </a:t>
          </a:r>
          <a:r>
            <a:rPr lang="es-ES" sz="1400" b="1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criterio</a:t>
          </a:r>
        </a:p>
      </xdr:txBody>
    </xdr:sp>
    <xdr:clientData/>
  </xdr:twoCellAnchor>
  <xdr:twoCellAnchor editAs="oneCell">
    <xdr:from>
      <xdr:col>1</xdr:col>
      <xdr:colOff>0</xdr:colOff>
      <xdr:row>4</xdr:row>
      <xdr:rowOff>112890</xdr:rowOff>
    </xdr:from>
    <xdr:to>
      <xdr:col>3</xdr:col>
      <xdr:colOff>1196623</xdr:colOff>
      <xdr:row>8</xdr:row>
      <xdr:rowOff>110068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A1F5766-11CA-A5B9-2D43-DFB8CF97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903112"/>
          <a:ext cx="3835400" cy="787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E52A5-5286-134D-BED3-05602860CF0E}">
  <sheetPr>
    <tabColor theme="1"/>
  </sheetPr>
  <dimension ref="A24:A32"/>
  <sheetViews>
    <sheetView showGridLines="0" tabSelected="1" zoomScaleNormal="100" workbookViewId="0">
      <selection activeCell="A16" sqref="A16"/>
    </sheetView>
  </sheetViews>
  <sheetFormatPr baseColWidth="10" defaultColWidth="9.1640625" defaultRowHeight="15" x14ac:dyDescent="0.2"/>
  <cols>
    <col min="1" max="1" width="130.5" customWidth="1"/>
  </cols>
  <sheetData>
    <row r="24" spans="1:1" ht="89" x14ac:dyDescent="0.2">
      <c r="A24" s="11"/>
    </row>
    <row r="25" spans="1:1" ht="26" x14ac:dyDescent="0.2">
      <c r="A25" s="30"/>
    </row>
    <row r="32" spans="1:1" x14ac:dyDescent="0.2">
      <c r="A32" t="s">
        <v>1707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9683-3DAE-8D41-B069-7836E8C5AE13}">
  <sheetPr>
    <tabColor theme="6" tint="-0.249977111117893"/>
  </sheetPr>
  <dimension ref="B15:M132"/>
  <sheetViews>
    <sheetView showGridLines="0" workbookViewId="0">
      <selection activeCell="C14" sqref="C14"/>
    </sheetView>
  </sheetViews>
  <sheetFormatPr baseColWidth="10" defaultRowHeight="15" x14ac:dyDescent="0.2"/>
  <cols>
    <col min="2" max="2" width="22.1640625" customWidth="1"/>
    <col min="3" max="3" width="27.1640625" customWidth="1"/>
    <col min="4" max="4" width="30.5" customWidth="1"/>
    <col min="5" max="5" width="4.1640625" customWidth="1"/>
    <col min="6" max="6" width="4.33203125" customWidth="1"/>
    <col min="7" max="7" width="22.1640625" customWidth="1"/>
    <col min="8" max="9" width="30.5" customWidth="1"/>
    <col min="10" max="10" width="8.83203125" customWidth="1"/>
    <col min="11" max="11" width="8.1640625" customWidth="1"/>
    <col min="12" max="12" width="9.1640625" customWidth="1"/>
    <col min="13" max="13" width="6.83203125" customWidth="1"/>
  </cols>
  <sheetData>
    <row r="15" spans="10:10" x14ac:dyDescent="0.2">
      <c r="J15" s="7"/>
    </row>
    <row r="16" spans="10:10" x14ac:dyDescent="0.2">
      <c r="J16" s="7"/>
    </row>
    <row r="17" spans="2:13" x14ac:dyDescent="0.2">
      <c r="J17" s="7"/>
    </row>
    <row r="18" spans="2:13" x14ac:dyDescent="0.2">
      <c r="J18" s="7"/>
    </row>
    <row r="19" spans="2:13" x14ac:dyDescent="0.2">
      <c r="J19" s="7"/>
    </row>
    <row r="20" spans="2:13" ht="23" x14ac:dyDescent="0.3">
      <c r="B20" s="42" t="s">
        <v>348</v>
      </c>
      <c r="C20" s="43" t="s">
        <v>349</v>
      </c>
      <c r="D20" s="44" t="s">
        <v>355</v>
      </c>
      <c r="G20" s="45" t="s">
        <v>348</v>
      </c>
      <c r="H20" s="20">
        <v>0.5</v>
      </c>
      <c r="I20" s="20">
        <v>0.31</v>
      </c>
      <c r="J20" s="20">
        <v>0.26</v>
      </c>
      <c r="K20" s="20">
        <v>0.21</v>
      </c>
      <c r="L20" s="20">
        <v>0.14000000000000001</v>
      </c>
      <c r="M20" s="21">
        <v>0</v>
      </c>
    </row>
    <row r="21" spans="2:13" ht="23" x14ac:dyDescent="0.2">
      <c r="B21" s="15">
        <v>0.5</v>
      </c>
      <c r="C21" s="8">
        <v>1</v>
      </c>
      <c r="D21" s="16" t="s">
        <v>1700</v>
      </c>
      <c r="G21" s="46" t="s">
        <v>349</v>
      </c>
      <c r="H21" s="22">
        <v>1</v>
      </c>
      <c r="I21" s="22">
        <v>0.5</v>
      </c>
      <c r="J21" s="22">
        <f>+I20</f>
        <v>0.31</v>
      </c>
      <c r="K21" s="22">
        <f>+J20</f>
        <v>0.26</v>
      </c>
      <c r="L21" s="22">
        <f>+K20</f>
        <v>0.21</v>
      </c>
      <c r="M21" s="23">
        <f>+L20</f>
        <v>0.14000000000000001</v>
      </c>
    </row>
    <row r="22" spans="2:13" ht="23" x14ac:dyDescent="0.2">
      <c r="B22" s="15">
        <v>0.31</v>
      </c>
      <c r="C22" s="8">
        <v>0.5</v>
      </c>
      <c r="D22" s="16" t="s">
        <v>354</v>
      </c>
      <c r="G22" s="47" t="s">
        <v>355</v>
      </c>
      <c r="H22" s="24" t="s">
        <v>1700</v>
      </c>
      <c r="I22" s="24" t="s">
        <v>354</v>
      </c>
      <c r="J22" s="24" t="s">
        <v>353</v>
      </c>
      <c r="K22" s="24" t="s">
        <v>352</v>
      </c>
      <c r="L22" s="24" t="s">
        <v>351</v>
      </c>
      <c r="M22" s="25" t="s">
        <v>350</v>
      </c>
    </row>
    <row r="23" spans="2:13" x14ac:dyDescent="0.2">
      <c r="B23" s="15">
        <v>0.26</v>
      </c>
      <c r="C23" s="8">
        <f>+B22</f>
        <v>0.31</v>
      </c>
      <c r="D23" s="16" t="s">
        <v>353</v>
      </c>
      <c r="J23" s="7"/>
    </row>
    <row r="24" spans="2:13" x14ac:dyDescent="0.2">
      <c r="B24" s="15">
        <v>0.21</v>
      </c>
      <c r="C24" s="8">
        <f t="shared" ref="C24:C26" si="0">+B23</f>
        <v>0.26</v>
      </c>
      <c r="D24" s="16" t="s">
        <v>352</v>
      </c>
      <c r="J24" s="7"/>
    </row>
    <row r="25" spans="2:13" x14ac:dyDescent="0.2">
      <c r="B25" s="15">
        <v>0.14000000000000001</v>
      </c>
      <c r="C25" s="8">
        <f t="shared" si="0"/>
        <v>0.21</v>
      </c>
      <c r="D25" s="16" t="s">
        <v>351</v>
      </c>
      <c r="J25" s="7"/>
    </row>
    <row r="26" spans="2:13" x14ac:dyDescent="0.2">
      <c r="B26" s="15">
        <v>0</v>
      </c>
      <c r="C26" s="8">
        <f t="shared" si="0"/>
        <v>0.14000000000000001</v>
      </c>
      <c r="D26" s="16" t="s">
        <v>350</v>
      </c>
      <c r="J26" s="7"/>
    </row>
    <row r="27" spans="2:13" x14ac:dyDescent="0.2">
      <c r="B27" s="17"/>
      <c r="C27" s="18"/>
      <c r="D27" s="19"/>
      <c r="J27" s="7"/>
    </row>
    <row r="28" spans="2:13" x14ac:dyDescent="0.2">
      <c r="J28" s="7"/>
    </row>
    <row r="29" spans="2:13" x14ac:dyDescent="0.2">
      <c r="J29" s="7"/>
    </row>
    <row r="30" spans="2:13" x14ac:dyDescent="0.2">
      <c r="J30" s="7"/>
    </row>
    <row r="31" spans="2:13" x14ac:dyDescent="0.2">
      <c r="J31" s="7"/>
    </row>
    <row r="32" spans="2:13" ht="23" x14ac:dyDescent="0.3">
      <c r="B32" s="48" t="s">
        <v>1701</v>
      </c>
      <c r="C32" s="48" t="s">
        <v>356</v>
      </c>
      <c r="D32" s="48" t="s">
        <v>355</v>
      </c>
      <c r="G32" s="48" t="s">
        <v>1701</v>
      </c>
      <c r="H32" s="48" t="s">
        <v>356</v>
      </c>
      <c r="I32" s="48" t="s">
        <v>355</v>
      </c>
      <c r="J32" s="7"/>
    </row>
    <row r="33" spans="2:10" x14ac:dyDescent="0.2">
      <c r="B33" t="s">
        <v>1600</v>
      </c>
      <c r="C33" s="8">
        <v>0.39</v>
      </c>
      <c r="D33" s="49" t="str">
        <f>_xlfn.XLOOKUP(C33,$B$20:$B$26,$D$20:$D$26,"no consta",-1,1)</f>
        <v>Alta</v>
      </c>
      <c r="G33" t="s">
        <v>1600</v>
      </c>
      <c r="H33" s="8">
        <v>0.39</v>
      </c>
      <c r="I33" s="49" t="str">
        <f>_xlfn.XLOOKUP(H33,$G$20:$M$20,$G$22:$M$22,"no consta",-1,1)</f>
        <v>Alta</v>
      </c>
      <c r="J33" s="7"/>
    </row>
    <row r="34" spans="2:10" x14ac:dyDescent="0.2">
      <c r="B34" t="s">
        <v>1601</v>
      </c>
      <c r="C34" s="8">
        <v>0.74</v>
      </c>
      <c r="D34" s="49" t="str">
        <f t="shared" ref="D34:D97" si="1">_xlfn.XLOOKUP(C34,$B$20:$B$26,$D$20:$D$26,"no consta",-1,1)</f>
        <v>Ya está muerta pero no le  han avisado</v>
      </c>
      <c r="G34" t="s">
        <v>1601</v>
      </c>
      <c r="H34" s="8">
        <v>0.74</v>
      </c>
      <c r="I34" s="49" t="str">
        <f t="shared" ref="I34:I97" si="2">_xlfn.XLOOKUP(H34,$G$20:$M$20,$G$22:$M$22,"no consta",-1,1)</f>
        <v>Ya está muerta pero no le  han avisado</v>
      </c>
      <c r="J34" s="7"/>
    </row>
    <row r="35" spans="2:10" x14ac:dyDescent="0.2">
      <c r="B35" t="s">
        <v>1602</v>
      </c>
      <c r="C35" s="8">
        <v>0.17</v>
      </c>
      <c r="D35" s="49" t="str">
        <f t="shared" si="1"/>
        <v>Deportista</v>
      </c>
      <c r="G35" t="s">
        <v>1602</v>
      </c>
      <c r="H35" s="8">
        <v>0.17</v>
      </c>
      <c r="I35" s="49" t="str">
        <f t="shared" si="2"/>
        <v>Deportista</v>
      </c>
    </row>
    <row r="36" spans="2:10" x14ac:dyDescent="0.2">
      <c r="B36" t="s">
        <v>1603</v>
      </c>
      <c r="C36" s="8">
        <v>0.41</v>
      </c>
      <c r="D36" s="49" t="str">
        <f t="shared" si="1"/>
        <v>Alta</v>
      </c>
      <c r="G36" t="s">
        <v>1603</v>
      </c>
      <c r="H36" s="8">
        <v>0.41</v>
      </c>
      <c r="I36" s="49" t="str">
        <f t="shared" si="2"/>
        <v>Alta</v>
      </c>
    </row>
    <row r="37" spans="2:10" x14ac:dyDescent="0.2">
      <c r="B37" t="s">
        <v>1604</v>
      </c>
      <c r="C37" s="8">
        <v>0.9</v>
      </c>
      <c r="D37" s="49" t="str">
        <f t="shared" si="1"/>
        <v>Ya está muerta pero no le  han avisado</v>
      </c>
      <c r="G37" t="s">
        <v>1604</v>
      </c>
      <c r="H37" s="8">
        <v>0.9</v>
      </c>
      <c r="I37" s="49" t="str">
        <f t="shared" si="2"/>
        <v>Ya está muerta pero no le  han avisado</v>
      </c>
    </row>
    <row r="38" spans="2:10" x14ac:dyDescent="0.2">
      <c r="B38" t="s">
        <v>1605</v>
      </c>
      <c r="C38" s="8">
        <v>0.77</v>
      </c>
      <c r="D38" s="49" t="str">
        <f t="shared" si="1"/>
        <v>Ya está muerta pero no le  han avisado</v>
      </c>
      <c r="G38" t="s">
        <v>1605</v>
      </c>
      <c r="H38" s="8">
        <v>0.77</v>
      </c>
      <c r="I38" s="49" t="str">
        <f t="shared" si="2"/>
        <v>Ya está muerta pero no le  han avisado</v>
      </c>
    </row>
    <row r="39" spans="2:10" x14ac:dyDescent="0.2">
      <c r="B39" t="s">
        <v>1606</v>
      </c>
      <c r="C39" s="8">
        <v>0.55000000000000004</v>
      </c>
      <c r="D39" s="49" t="str">
        <f t="shared" si="1"/>
        <v>Ya está muerta pero no le  han avisado</v>
      </c>
      <c r="G39" t="s">
        <v>1606</v>
      </c>
      <c r="H39" s="8">
        <v>0.55000000000000004</v>
      </c>
      <c r="I39" s="49" t="str">
        <f t="shared" si="2"/>
        <v>Ya está muerta pero no le  han avisado</v>
      </c>
    </row>
    <row r="40" spans="2:10" x14ac:dyDescent="0.2">
      <c r="B40" t="s">
        <v>1607</v>
      </c>
      <c r="C40" s="8">
        <v>0.24</v>
      </c>
      <c r="D40" s="49" t="str">
        <f t="shared" si="1"/>
        <v>En Forma</v>
      </c>
      <c r="G40" t="s">
        <v>1607</v>
      </c>
      <c r="H40" s="8">
        <v>0.24</v>
      </c>
      <c r="I40" s="49" t="str">
        <f t="shared" si="2"/>
        <v>En Forma</v>
      </c>
    </row>
    <row r="41" spans="2:10" x14ac:dyDescent="0.2">
      <c r="B41" t="s">
        <v>1608</v>
      </c>
      <c r="C41" s="8">
        <v>0.28000000000000003</v>
      </c>
      <c r="D41" s="49" t="str">
        <f t="shared" si="1"/>
        <v>Moderada</v>
      </c>
      <c r="G41" t="s">
        <v>1608</v>
      </c>
      <c r="H41" s="8">
        <v>0.28000000000000003</v>
      </c>
      <c r="I41" s="49" t="str">
        <f t="shared" si="2"/>
        <v>Moderada</v>
      </c>
    </row>
    <row r="42" spans="2:10" x14ac:dyDescent="0.2">
      <c r="B42" t="s">
        <v>1609</v>
      </c>
      <c r="C42" s="8">
        <v>0.24</v>
      </c>
      <c r="D42" s="49" t="str">
        <f t="shared" si="1"/>
        <v>En Forma</v>
      </c>
      <c r="G42" t="s">
        <v>1609</v>
      </c>
      <c r="H42" s="8">
        <v>0.24</v>
      </c>
      <c r="I42" s="49" t="str">
        <f t="shared" si="2"/>
        <v>En Forma</v>
      </c>
    </row>
    <row r="43" spans="2:10" x14ac:dyDescent="0.2">
      <c r="B43" t="s">
        <v>1610</v>
      </c>
      <c r="C43" s="8">
        <v>0.61</v>
      </c>
      <c r="D43" s="49" t="str">
        <f t="shared" si="1"/>
        <v>Ya está muerta pero no le  han avisado</v>
      </c>
      <c r="G43" t="s">
        <v>1610</v>
      </c>
      <c r="H43" s="8">
        <v>0.61</v>
      </c>
      <c r="I43" s="49" t="str">
        <f t="shared" si="2"/>
        <v>Ya está muerta pero no le  han avisado</v>
      </c>
    </row>
    <row r="44" spans="2:10" x14ac:dyDescent="0.2">
      <c r="B44" t="s">
        <v>1611</v>
      </c>
      <c r="C44" s="8">
        <v>0.16</v>
      </c>
      <c r="D44" s="49" t="str">
        <f t="shared" si="1"/>
        <v>Deportista</v>
      </c>
      <c r="G44" t="s">
        <v>1611</v>
      </c>
      <c r="H44" s="8">
        <v>0.16</v>
      </c>
      <c r="I44" s="49" t="str">
        <f t="shared" si="2"/>
        <v>Deportista</v>
      </c>
    </row>
    <row r="45" spans="2:10" x14ac:dyDescent="0.2">
      <c r="B45" t="s">
        <v>1612</v>
      </c>
      <c r="C45" s="8">
        <v>0.22</v>
      </c>
      <c r="D45" s="49" t="str">
        <f t="shared" si="1"/>
        <v>En Forma</v>
      </c>
      <c r="G45" t="s">
        <v>1612</v>
      </c>
      <c r="H45" s="8">
        <v>0.22</v>
      </c>
      <c r="I45" s="49" t="str">
        <f t="shared" si="2"/>
        <v>En Forma</v>
      </c>
    </row>
    <row r="46" spans="2:10" x14ac:dyDescent="0.2">
      <c r="B46" t="s">
        <v>1613</v>
      </c>
      <c r="C46" s="8">
        <v>0.24</v>
      </c>
      <c r="D46" s="49" t="str">
        <f t="shared" si="1"/>
        <v>En Forma</v>
      </c>
      <c r="G46" t="s">
        <v>1613</v>
      </c>
      <c r="H46" s="8">
        <v>0.24</v>
      </c>
      <c r="I46" s="49" t="str">
        <f t="shared" si="2"/>
        <v>En Forma</v>
      </c>
    </row>
    <row r="47" spans="2:10" x14ac:dyDescent="0.2">
      <c r="B47" t="s">
        <v>1614</v>
      </c>
      <c r="C47" s="8">
        <v>0.88</v>
      </c>
      <c r="D47" s="49" t="str">
        <f t="shared" si="1"/>
        <v>Ya está muerta pero no le  han avisado</v>
      </c>
      <c r="G47" t="s">
        <v>1614</v>
      </c>
      <c r="H47" s="8">
        <v>0.88</v>
      </c>
      <c r="I47" s="49" t="str">
        <f t="shared" si="2"/>
        <v>Ya está muerta pero no le  han avisado</v>
      </c>
    </row>
    <row r="48" spans="2:10" x14ac:dyDescent="0.2">
      <c r="B48" t="s">
        <v>1615</v>
      </c>
      <c r="C48" s="8">
        <v>0.86</v>
      </c>
      <c r="D48" s="49" t="str">
        <f t="shared" si="1"/>
        <v>Ya está muerta pero no le  han avisado</v>
      </c>
      <c r="G48" t="s">
        <v>1615</v>
      </c>
      <c r="H48" s="8">
        <v>0.86</v>
      </c>
      <c r="I48" s="49" t="str">
        <f t="shared" si="2"/>
        <v>Ya está muerta pero no le  han avisado</v>
      </c>
    </row>
    <row r="49" spans="2:9" x14ac:dyDescent="0.2">
      <c r="B49" t="s">
        <v>1616</v>
      </c>
      <c r="C49" s="8">
        <v>0.6</v>
      </c>
      <c r="D49" s="49" t="str">
        <f t="shared" si="1"/>
        <v>Ya está muerta pero no le  han avisado</v>
      </c>
      <c r="G49" t="s">
        <v>1616</v>
      </c>
      <c r="H49" s="8">
        <v>0.6</v>
      </c>
      <c r="I49" s="49" t="str">
        <f t="shared" si="2"/>
        <v>Ya está muerta pero no le  han avisado</v>
      </c>
    </row>
    <row r="50" spans="2:9" x14ac:dyDescent="0.2">
      <c r="B50" t="s">
        <v>1617</v>
      </c>
      <c r="C50" s="8">
        <v>0.36</v>
      </c>
      <c r="D50" s="49" t="str">
        <f t="shared" si="1"/>
        <v>Alta</v>
      </c>
      <c r="G50" t="s">
        <v>1617</v>
      </c>
      <c r="H50" s="8">
        <v>0.36</v>
      </c>
      <c r="I50" s="49" t="str">
        <f t="shared" si="2"/>
        <v>Alta</v>
      </c>
    </row>
    <row r="51" spans="2:9" x14ac:dyDescent="0.2">
      <c r="B51" t="s">
        <v>1618</v>
      </c>
      <c r="C51" s="8">
        <v>0.68</v>
      </c>
      <c r="D51" s="49" t="str">
        <f t="shared" si="1"/>
        <v>Ya está muerta pero no le  han avisado</v>
      </c>
      <c r="G51" t="s">
        <v>1618</v>
      </c>
      <c r="H51" s="8">
        <v>0.68</v>
      </c>
      <c r="I51" s="49" t="str">
        <f t="shared" si="2"/>
        <v>Ya está muerta pero no le  han avisado</v>
      </c>
    </row>
    <row r="52" spans="2:9" x14ac:dyDescent="0.2">
      <c r="B52" t="s">
        <v>1619</v>
      </c>
      <c r="C52" s="8">
        <v>0.56999999999999995</v>
      </c>
      <c r="D52" s="49" t="str">
        <f t="shared" si="1"/>
        <v>Ya está muerta pero no le  han avisado</v>
      </c>
      <c r="G52" t="s">
        <v>1619</v>
      </c>
      <c r="H52" s="8">
        <v>0.56999999999999995</v>
      </c>
      <c r="I52" s="49" t="str">
        <f t="shared" si="2"/>
        <v>Ya está muerta pero no le  han avisado</v>
      </c>
    </row>
    <row r="53" spans="2:9" x14ac:dyDescent="0.2">
      <c r="B53" t="s">
        <v>1620</v>
      </c>
      <c r="C53" s="8">
        <v>0.23</v>
      </c>
      <c r="D53" s="49" t="str">
        <f t="shared" si="1"/>
        <v>En Forma</v>
      </c>
      <c r="G53" t="s">
        <v>1620</v>
      </c>
      <c r="H53" s="8">
        <v>0.23</v>
      </c>
      <c r="I53" s="49" t="str">
        <f t="shared" si="2"/>
        <v>En Forma</v>
      </c>
    </row>
    <row r="54" spans="2:9" x14ac:dyDescent="0.2">
      <c r="B54" t="s">
        <v>1621</v>
      </c>
      <c r="C54" s="8">
        <v>0.47</v>
      </c>
      <c r="D54" s="49" t="str">
        <f t="shared" si="1"/>
        <v>Alta</v>
      </c>
      <c r="G54" t="s">
        <v>1621</v>
      </c>
      <c r="H54" s="8">
        <v>0.47</v>
      </c>
      <c r="I54" s="49" t="str">
        <f t="shared" si="2"/>
        <v>Alta</v>
      </c>
    </row>
    <row r="55" spans="2:9" x14ac:dyDescent="0.2">
      <c r="B55" t="s">
        <v>1622</v>
      </c>
      <c r="C55" s="8">
        <v>0.71</v>
      </c>
      <c r="D55" s="49" t="str">
        <f t="shared" si="1"/>
        <v>Ya está muerta pero no le  han avisado</v>
      </c>
      <c r="G55" t="s">
        <v>1622</v>
      </c>
      <c r="H55" s="8">
        <v>0.71</v>
      </c>
      <c r="I55" s="49" t="str">
        <f t="shared" si="2"/>
        <v>Ya está muerta pero no le  han avisado</v>
      </c>
    </row>
    <row r="56" spans="2:9" x14ac:dyDescent="0.2">
      <c r="B56" t="s">
        <v>1623</v>
      </c>
      <c r="C56" s="8">
        <v>0.28999999999999998</v>
      </c>
      <c r="D56" s="49" t="str">
        <f t="shared" si="1"/>
        <v>Moderada</v>
      </c>
      <c r="G56" t="s">
        <v>1623</v>
      </c>
      <c r="H56" s="8">
        <v>0.28999999999999998</v>
      </c>
      <c r="I56" s="49" t="str">
        <f t="shared" si="2"/>
        <v>Moderada</v>
      </c>
    </row>
    <row r="57" spans="2:9" x14ac:dyDescent="0.2">
      <c r="B57" t="s">
        <v>1624</v>
      </c>
      <c r="C57" s="8">
        <v>0.46</v>
      </c>
      <c r="D57" s="49" t="str">
        <f t="shared" si="1"/>
        <v>Alta</v>
      </c>
      <c r="G57" t="s">
        <v>1624</v>
      </c>
      <c r="H57" s="8">
        <v>0.46</v>
      </c>
      <c r="I57" s="49" t="str">
        <f t="shared" si="2"/>
        <v>Alta</v>
      </c>
    </row>
    <row r="58" spans="2:9" x14ac:dyDescent="0.2">
      <c r="B58" t="s">
        <v>1625</v>
      </c>
      <c r="C58" s="8">
        <v>0.48</v>
      </c>
      <c r="D58" s="49" t="str">
        <f t="shared" si="1"/>
        <v>Alta</v>
      </c>
      <c r="G58" t="s">
        <v>1625</v>
      </c>
      <c r="H58" s="8">
        <v>0.48</v>
      </c>
      <c r="I58" s="49" t="str">
        <f t="shared" si="2"/>
        <v>Alta</v>
      </c>
    </row>
    <row r="59" spans="2:9" x14ac:dyDescent="0.2">
      <c r="B59" t="s">
        <v>1626</v>
      </c>
      <c r="C59" s="8">
        <v>0.26</v>
      </c>
      <c r="D59" s="49" t="str">
        <f t="shared" si="1"/>
        <v>Moderada</v>
      </c>
      <c r="G59" t="s">
        <v>1626</v>
      </c>
      <c r="H59" s="8">
        <v>0.26</v>
      </c>
      <c r="I59" s="49" t="str">
        <f t="shared" si="2"/>
        <v>Moderada</v>
      </c>
    </row>
    <row r="60" spans="2:9" x14ac:dyDescent="0.2">
      <c r="B60" t="s">
        <v>1627</v>
      </c>
      <c r="C60" s="8">
        <v>0.31</v>
      </c>
      <c r="D60" s="49" t="str">
        <f t="shared" si="1"/>
        <v>Alta</v>
      </c>
      <c r="G60" t="s">
        <v>1627</v>
      </c>
      <c r="H60" s="8">
        <v>0.31</v>
      </c>
      <c r="I60" s="49" t="str">
        <f t="shared" si="2"/>
        <v>Alta</v>
      </c>
    </row>
    <row r="61" spans="2:9" x14ac:dyDescent="0.2">
      <c r="B61" t="s">
        <v>1628</v>
      </c>
      <c r="C61" s="8">
        <v>0.48</v>
      </c>
      <c r="D61" s="49" t="str">
        <f t="shared" si="1"/>
        <v>Alta</v>
      </c>
      <c r="G61" t="s">
        <v>1628</v>
      </c>
      <c r="H61" s="8">
        <v>0.48</v>
      </c>
      <c r="I61" s="49" t="str">
        <f t="shared" si="2"/>
        <v>Alta</v>
      </c>
    </row>
    <row r="62" spans="2:9" x14ac:dyDescent="0.2">
      <c r="B62" t="s">
        <v>1629</v>
      </c>
      <c r="C62" s="8">
        <v>0.51</v>
      </c>
      <c r="D62" s="49" t="str">
        <f t="shared" si="1"/>
        <v>Ya está muerta pero no le  han avisado</v>
      </c>
      <c r="G62" t="s">
        <v>1629</v>
      </c>
      <c r="H62" s="8">
        <v>0.51</v>
      </c>
      <c r="I62" s="49" t="str">
        <f t="shared" si="2"/>
        <v>Ya está muerta pero no le  han avisado</v>
      </c>
    </row>
    <row r="63" spans="2:9" x14ac:dyDescent="0.2">
      <c r="B63" t="s">
        <v>1630</v>
      </c>
      <c r="C63" s="8">
        <v>0.56999999999999995</v>
      </c>
      <c r="D63" s="49" t="str">
        <f t="shared" si="1"/>
        <v>Ya está muerta pero no le  han avisado</v>
      </c>
      <c r="G63" t="s">
        <v>1630</v>
      </c>
      <c r="H63" s="8">
        <v>0.56999999999999995</v>
      </c>
      <c r="I63" s="49" t="str">
        <f t="shared" si="2"/>
        <v>Ya está muerta pero no le  han avisado</v>
      </c>
    </row>
    <row r="64" spans="2:9" x14ac:dyDescent="0.2">
      <c r="B64" t="s">
        <v>1631</v>
      </c>
      <c r="C64" s="8">
        <v>0.32</v>
      </c>
      <c r="D64" s="49" t="str">
        <f t="shared" si="1"/>
        <v>Alta</v>
      </c>
      <c r="G64" t="s">
        <v>1631</v>
      </c>
      <c r="H64" s="8">
        <v>0.32</v>
      </c>
      <c r="I64" s="49" t="str">
        <f t="shared" si="2"/>
        <v>Alta</v>
      </c>
    </row>
    <row r="65" spans="2:9" x14ac:dyDescent="0.2">
      <c r="B65" t="s">
        <v>1632</v>
      </c>
      <c r="C65" s="8">
        <v>0.52</v>
      </c>
      <c r="D65" s="49" t="str">
        <f t="shared" si="1"/>
        <v>Ya está muerta pero no le  han avisado</v>
      </c>
      <c r="G65" t="s">
        <v>1632</v>
      </c>
      <c r="H65" s="8">
        <v>0.52</v>
      </c>
      <c r="I65" s="49" t="str">
        <f t="shared" si="2"/>
        <v>Ya está muerta pero no le  han avisado</v>
      </c>
    </row>
    <row r="66" spans="2:9" x14ac:dyDescent="0.2">
      <c r="B66" t="s">
        <v>1633</v>
      </c>
      <c r="C66" s="8">
        <v>0.69</v>
      </c>
      <c r="D66" s="49" t="str">
        <f t="shared" si="1"/>
        <v>Ya está muerta pero no le  han avisado</v>
      </c>
      <c r="G66" t="s">
        <v>1633</v>
      </c>
      <c r="H66" s="8">
        <v>0.69</v>
      </c>
      <c r="I66" s="49" t="str">
        <f t="shared" si="2"/>
        <v>Ya está muerta pero no le  han avisado</v>
      </c>
    </row>
    <row r="67" spans="2:9" x14ac:dyDescent="0.2">
      <c r="B67" t="s">
        <v>1634</v>
      </c>
      <c r="C67" s="8">
        <v>0.18</v>
      </c>
      <c r="D67" s="49" t="str">
        <f t="shared" si="1"/>
        <v>Deportista</v>
      </c>
      <c r="G67" t="s">
        <v>1634</v>
      </c>
      <c r="H67" s="8">
        <v>0.18</v>
      </c>
      <c r="I67" s="49" t="str">
        <f t="shared" si="2"/>
        <v>Deportista</v>
      </c>
    </row>
    <row r="68" spans="2:9" x14ac:dyDescent="0.2">
      <c r="B68" t="s">
        <v>1635</v>
      </c>
      <c r="C68" s="8">
        <v>0.7</v>
      </c>
      <c r="D68" s="49" t="str">
        <f t="shared" si="1"/>
        <v>Ya está muerta pero no le  han avisado</v>
      </c>
      <c r="G68" t="s">
        <v>1635</v>
      </c>
      <c r="H68" s="8">
        <v>0.7</v>
      </c>
      <c r="I68" s="49" t="str">
        <f t="shared" si="2"/>
        <v>Ya está muerta pero no le  han avisado</v>
      </c>
    </row>
    <row r="69" spans="2:9" x14ac:dyDescent="0.2">
      <c r="B69" t="s">
        <v>1636</v>
      </c>
      <c r="C69" s="8">
        <v>0.7</v>
      </c>
      <c r="D69" s="49" t="str">
        <f t="shared" si="1"/>
        <v>Ya está muerta pero no le  han avisado</v>
      </c>
      <c r="G69" t="s">
        <v>1636</v>
      </c>
      <c r="H69" s="8">
        <v>0.7</v>
      </c>
      <c r="I69" s="49" t="str">
        <f t="shared" si="2"/>
        <v>Ya está muerta pero no le  han avisado</v>
      </c>
    </row>
    <row r="70" spans="2:9" x14ac:dyDescent="0.2">
      <c r="B70" t="s">
        <v>1637</v>
      </c>
      <c r="C70" s="8">
        <v>0.36</v>
      </c>
      <c r="D70" s="49" t="str">
        <f t="shared" si="1"/>
        <v>Alta</v>
      </c>
      <c r="G70" t="s">
        <v>1637</v>
      </c>
      <c r="H70" s="8">
        <v>0.36</v>
      </c>
      <c r="I70" s="49" t="str">
        <f t="shared" si="2"/>
        <v>Alta</v>
      </c>
    </row>
    <row r="71" spans="2:9" x14ac:dyDescent="0.2">
      <c r="B71" t="s">
        <v>1638</v>
      </c>
      <c r="C71" s="8">
        <v>0.4</v>
      </c>
      <c r="D71" s="49" t="str">
        <f t="shared" si="1"/>
        <v>Alta</v>
      </c>
      <c r="G71" t="s">
        <v>1638</v>
      </c>
      <c r="H71" s="8">
        <v>0.4</v>
      </c>
      <c r="I71" s="49" t="str">
        <f t="shared" si="2"/>
        <v>Alta</v>
      </c>
    </row>
    <row r="72" spans="2:9" x14ac:dyDescent="0.2">
      <c r="B72" t="s">
        <v>1639</v>
      </c>
      <c r="C72" s="8">
        <v>0.47</v>
      </c>
      <c r="D72" s="49" t="str">
        <f t="shared" si="1"/>
        <v>Alta</v>
      </c>
      <c r="G72" t="s">
        <v>1639</v>
      </c>
      <c r="H72" s="8">
        <v>0.47</v>
      </c>
      <c r="I72" s="49" t="str">
        <f t="shared" si="2"/>
        <v>Alta</v>
      </c>
    </row>
    <row r="73" spans="2:9" x14ac:dyDescent="0.2">
      <c r="B73" t="s">
        <v>1640</v>
      </c>
      <c r="C73" s="8">
        <v>0.13</v>
      </c>
      <c r="D73" s="49" t="str">
        <f t="shared" si="1"/>
        <v>Atlética</v>
      </c>
      <c r="G73" t="s">
        <v>1640</v>
      </c>
      <c r="H73" s="8">
        <v>0.13</v>
      </c>
      <c r="I73" s="49" t="str">
        <f t="shared" si="2"/>
        <v>Atlética</v>
      </c>
    </row>
    <row r="74" spans="2:9" x14ac:dyDescent="0.2">
      <c r="B74" t="s">
        <v>1641</v>
      </c>
      <c r="C74" s="8">
        <v>0.66</v>
      </c>
      <c r="D74" s="49" t="str">
        <f t="shared" si="1"/>
        <v>Ya está muerta pero no le  han avisado</v>
      </c>
      <c r="G74" t="s">
        <v>1641</v>
      </c>
      <c r="H74" s="8">
        <v>0.66</v>
      </c>
      <c r="I74" s="49" t="str">
        <f t="shared" si="2"/>
        <v>Ya está muerta pero no le  han avisado</v>
      </c>
    </row>
    <row r="75" spans="2:9" x14ac:dyDescent="0.2">
      <c r="B75" t="s">
        <v>1642</v>
      </c>
      <c r="C75" s="8">
        <v>0.85</v>
      </c>
      <c r="D75" s="49" t="str">
        <f t="shared" si="1"/>
        <v>Ya está muerta pero no le  han avisado</v>
      </c>
      <c r="G75" t="s">
        <v>1642</v>
      </c>
      <c r="H75" s="8">
        <v>0.85</v>
      </c>
      <c r="I75" s="49" t="str">
        <f t="shared" si="2"/>
        <v>Ya está muerta pero no le  han avisado</v>
      </c>
    </row>
    <row r="76" spans="2:9" x14ac:dyDescent="0.2">
      <c r="B76" t="s">
        <v>1643</v>
      </c>
      <c r="C76" s="8">
        <v>0.49</v>
      </c>
      <c r="D76" s="49" t="str">
        <f t="shared" si="1"/>
        <v>Alta</v>
      </c>
      <c r="G76" t="s">
        <v>1643</v>
      </c>
      <c r="H76" s="8">
        <v>0.49</v>
      </c>
      <c r="I76" s="49" t="str">
        <f t="shared" si="2"/>
        <v>Alta</v>
      </c>
    </row>
    <row r="77" spans="2:9" x14ac:dyDescent="0.2">
      <c r="B77" t="s">
        <v>1644</v>
      </c>
      <c r="C77" s="8">
        <v>0.23</v>
      </c>
      <c r="D77" s="49" t="str">
        <f t="shared" si="1"/>
        <v>En Forma</v>
      </c>
      <c r="G77" t="s">
        <v>1644</v>
      </c>
      <c r="H77" s="8">
        <v>0.23</v>
      </c>
      <c r="I77" s="49" t="str">
        <f t="shared" si="2"/>
        <v>En Forma</v>
      </c>
    </row>
    <row r="78" spans="2:9" x14ac:dyDescent="0.2">
      <c r="B78" t="s">
        <v>1645</v>
      </c>
      <c r="C78" s="8">
        <v>0.42</v>
      </c>
      <c r="D78" s="49" t="str">
        <f t="shared" si="1"/>
        <v>Alta</v>
      </c>
      <c r="G78" t="s">
        <v>1645</v>
      </c>
      <c r="H78" s="8">
        <v>0.42</v>
      </c>
      <c r="I78" s="49" t="str">
        <f t="shared" si="2"/>
        <v>Alta</v>
      </c>
    </row>
    <row r="79" spans="2:9" x14ac:dyDescent="0.2">
      <c r="B79" t="s">
        <v>1646</v>
      </c>
      <c r="C79" s="8">
        <v>0.13</v>
      </c>
      <c r="D79" s="49" t="str">
        <f t="shared" si="1"/>
        <v>Atlética</v>
      </c>
      <c r="G79" t="s">
        <v>1646</v>
      </c>
      <c r="H79" s="8">
        <v>0.13</v>
      </c>
      <c r="I79" s="49" t="str">
        <f t="shared" si="2"/>
        <v>Atlética</v>
      </c>
    </row>
    <row r="80" spans="2:9" x14ac:dyDescent="0.2">
      <c r="B80" t="s">
        <v>1647</v>
      </c>
      <c r="C80" s="8">
        <v>0.43</v>
      </c>
      <c r="D80" s="49" t="str">
        <f t="shared" si="1"/>
        <v>Alta</v>
      </c>
      <c r="G80" t="s">
        <v>1647</v>
      </c>
      <c r="H80" s="8">
        <v>0.43</v>
      </c>
      <c r="I80" s="49" t="str">
        <f t="shared" si="2"/>
        <v>Alta</v>
      </c>
    </row>
    <row r="81" spans="2:9" x14ac:dyDescent="0.2">
      <c r="B81" t="s">
        <v>1648</v>
      </c>
      <c r="C81" s="8">
        <v>0.87</v>
      </c>
      <c r="D81" s="49" t="str">
        <f t="shared" si="1"/>
        <v>Ya está muerta pero no le  han avisado</v>
      </c>
      <c r="G81" t="s">
        <v>1648</v>
      </c>
      <c r="H81" s="8">
        <v>0.87</v>
      </c>
      <c r="I81" s="49" t="str">
        <f t="shared" si="2"/>
        <v>Ya está muerta pero no le  han avisado</v>
      </c>
    </row>
    <row r="82" spans="2:9" x14ac:dyDescent="0.2">
      <c r="B82" t="s">
        <v>1649</v>
      </c>
      <c r="C82" s="8">
        <v>0.8</v>
      </c>
      <c r="D82" s="49" t="str">
        <f t="shared" si="1"/>
        <v>Ya está muerta pero no le  han avisado</v>
      </c>
      <c r="G82" t="s">
        <v>1649</v>
      </c>
      <c r="H82" s="8">
        <v>0.8</v>
      </c>
      <c r="I82" s="49" t="str">
        <f t="shared" si="2"/>
        <v>Ya está muerta pero no le  han avisado</v>
      </c>
    </row>
    <row r="83" spans="2:9" x14ac:dyDescent="0.2">
      <c r="B83" t="s">
        <v>1650</v>
      </c>
      <c r="C83" s="8">
        <v>0.4</v>
      </c>
      <c r="D83" s="49" t="str">
        <f t="shared" si="1"/>
        <v>Alta</v>
      </c>
      <c r="G83" t="s">
        <v>1650</v>
      </c>
      <c r="H83" s="8">
        <v>0.4</v>
      </c>
      <c r="I83" s="49" t="str">
        <f t="shared" si="2"/>
        <v>Alta</v>
      </c>
    </row>
    <row r="84" spans="2:9" x14ac:dyDescent="0.2">
      <c r="B84" t="s">
        <v>1651</v>
      </c>
      <c r="C84" s="8">
        <v>0.55000000000000004</v>
      </c>
      <c r="D84" s="49" t="str">
        <f t="shared" si="1"/>
        <v>Ya está muerta pero no le  han avisado</v>
      </c>
      <c r="G84" t="s">
        <v>1651</v>
      </c>
      <c r="H84" s="8">
        <v>0.55000000000000004</v>
      </c>
      <c r="I84" s="49" t="str">
        <f t="shared" si="2"/>
        <v>Ya está muerta pero no le  han avisado</v>
      </c>
    </row>
    <row r="85" spans="2:9" x14ac:dyDescent="0.2">
      <c r="B85" t="s">
        <v>1652</v>
      </c>
      <c r="C85" s="8">
        <v>0.36</v>
      </c>
      <c r="D85" s="49" t="str">
        <f t="shared" si="1"/>
        <v>Alta</v>
      </c>
      <c r="G85" t="s">
        <v>1652</v>
      </c>
      <c r="H85" s="8">
        <v>0.36</v>
      </c>
      <c r="I85" s="49" t="str">
        <f t="shared" si="2"/>
        <v>Alta</v>
      </c>
    </row>
    <row r="86" spans="2:9" x14ac:dyDescent="0.2">
      <c r="B86" t="s">
        <v>1653</v>
      </c>
      <c r="C86" s="8">
        <v>0.42</v>
      </c>
      <c r="D86" s="49" t="str">
        <f t="shared" si="1"/>
        <v>Alta</v>
      </c>
      <c r="G86" t="s">
        <v>1653</v>
      </c>
      <c r="H86" s="8">
        <v>0.42</v>
      </c>
      <c r="I86" s="49" t="str">
        <f t="shared" si="2"/>
        <v>Alta</v>
      </c>
    </row>
    <row r="87" spans="2:9" x14ac:dyDescent="0.2">
      <c r="B87" t="s">
        <v>1654</v>
      </c>
      <c r="C87" s="8">
        <v>0.13</v>
      </c>
      <c r="D87" s="49" t="str">
        <f t="shared" si="1"/>
        <v>Atlética</v>
      </c>
      <c r="G87" t="s">
        <v>1654</v>
      </c>
      <c r="H87" s="8">
        <v>0.13</v>
      </c>
      <c r="I87" s="49" t="str">
        <f t="shared" si="2"/>
        <v>Atlética</v>
      </c>
    </row>
    <row r="88" spans="2:9" x14ac:dyDescent="0.2">
      <c r="B88" t="s">
        <v>1655</v>
      </c>
      <c r="C88" s="8">
        <v>0.35</v>
      </c>
      <c r="D88" s="49" t="str">
        <f t="shared" si="1"/>
        <v>Alta</v>
      </c>
      <c r="G88" t="s">
        <v>1655</v>
      </c>
      <c r="H88" s="8">
        <v>0.35</v>
      </c>
      <c r="I88" s="49" t="str">
        <f t="shared" si="2"/>
        <v>Alta</v>
      </c>
    </row>
    <row r="89" spans="2:9" x14ac:dyDescent="0.2">
      <c r="B89" t="s">
        <v>1656</v>
      </c>
      <c r="C89" s="8">
        <v>0.42</v>
      </c>
      <c r="D89" s="49" t="str">
        <f t="shared" si="1"/>
        <v>Alta</v>
      </c>
      <c r="G89" t="s">
        <v>1656</v>
      </c>
      <c r="H89" s="8">
        <v>0.42</v>
      </c>
      <c r="I89" s="49" t="str">
        <f t="shared" si="2"/>
        <v>Alta</v>
      </c>
    </row>
    <row r="90" spans="2:9" x14ac:dyDescent="0.2">
      <c r="B90" t="s">
        <v>1657</v>
      </c>
      <c r="C90" s="8">
        <v>0.89</v>
      </c>
      <c r="D90" s="49" t="str">
        <f t="shared" si="1"/>
        <v>Ya está muerta pero no le  han avisado</v>
      </c>
      <c r="G90" t="s">
        <v>1657</v>
      </c>
      <c r="H90" s="8">
        <v>0.89</v>
      </c>
      <c r="I90" s="49" t="str">
        <f t="shared" si="2"/>
        <v>Ya está muerta pero no le  han avisado</v>
      </c>
    </row>
    <row r="91" spans="2:9" x14ac:dyDescent="0.2">
      <c r="B91" t="s">
        <v>1658</v>
      </c>
      <c r="C91" s="8">
        <v>0.5</v>
      </c>
      <c r="D91" s="49" t="str">
        <f t="shared" si="1"/>
        <v>Ya está muerta pero no le  han avisado</v>
      </c>
      <c r="G91" t="s">
        <v>1658</v>
      </c>
      <c r="H91" s="8">
        <v>0.5</v>
      </c>
      <c r="I91" s="49" t="str">
        <f t="shared" si="2"/>
        <v>Ya está muerta pero no le  han avisado</v>
      </c>
    </row>
    <row r="92" spans="2:9" x14ac:dyDescent="0.2">
      <c r="B92" t="s">
        <v>1659</v>
      </c>
      <c r="C92" s="8">
        <v>0.16</v>
      </c>
      <c r="D92" s="49" t="str">
        <f t="shared" si="1"/>
        <v>Deportista</v>
      </c>
      <c r="G92" t="s">
        <v>1659</v>
      </c>
      <c r="H92" s="8">
        <v>0.16</v>
      </c>
      <c r="I92" s="49" t="str">
        <f t="shared" si="2"/>
        <v>Deportista</v>
      </c>
    </row>
    <row r="93" spans="2:9" x14ac:dyDescent="0.2">
      <c r="B93" t="s">
        <v>1660</v>
      </c>
      <c r="C93" s="8">
        <v>0.16</v>
      </c>
      <c r="D93" s="49" t="str">
        <f t="shared" si="1"/>
        <v>Deportista</v>
      </c>
      <c r="G93" t="s">
        <v>1660</v>
      </c>
      <c r="H93" s="8">
        <v>0.16</v>
      </c>
      <c r="I93" s="49" t="str">
        <f t="shared" si="2"/>
        <v>Deportista</v>
      </c>
    </row>
    <row r="94" spans="2:9" x14ac:dyDescent="0.2">
      <c r="B94" t="s">
        <v>1661</v>
      </c>
      <c r="C94" s="8">
        <v>0.63</v>
      </c>
      <c r="D94" s="49" t="str">
        <f t="shared" si="1"/>
        <v>Ya está muerta pero no le  han avisado</v>
      </c>
      <c r="G94" t="s">
        <v>1661</v>
      </c>
      <c r="H94" s="8">
        <v>0.63</v>
      </c>
      <c r="I94" s="49" t="str">
        <f t="shared" si="2"/>
        <v>Ya está muerta pero no le  han avisado</v>
      </c>
    </row>
    <row r="95" spans="2:9" x14ac:dyDescent="0.2">
      <c r="B95" t="s">
        <v>1662</v>
      </c>
      <c r="C95" s="8">
        <v>0.42</v>
      </c>
      <c r="D95" s="49" t="str">
        <f t="shared" si="1"/>
        <v>Alta</v>
      </c>
      <c r="G95" t="s">
        <v>1662</v>
      </c>
      <c r="H95" s="8">
        <v>0.42</v>
      </c>
      <c r="I95" s="49" t="str">
        <f t="shared" si="2"/>
        <v>Alta</v>
      </c>
    </row>
    <row r="96" spans="2:9" x14ac:dyDescent="0.2">
      <c r="B96" t="s">
        <v>1663</v>
      </c>
      <c r="C96" s="8">
        <v>0.28000000000000003</v>
      </c>
      <c r="D96" s="49" t="str">
        <f t="shared" si="1"/>
        <v>Moderada</v>
      </c>
      <c r="G96" t="s">
        <v>1663</v>
      </c>
      <c r="H96" s="8">
        <v>0.28000000000000003</v>
      </c>
      <c r="I96" s="49" t="str">
        <f t="shared" si="2"/>
        <v>Moderada</v>
      </c>
    </row>
    <row r="97" spans="2:9" x14ac:dyDescent="0.2">
      <c r="B97" t="s">
        <v>1664</v>
      </c>
      <c r="C97" s="8">
        <v>0.53</v>
      </c>
      <c r="D97" s="49" t="str">
        <f t="shared" si="1"/>
        <v>Ya está muerta pero no le  han avisado</v>
      </c>
      <c r="G97" t="s">
        <v>1664</v>
      </c>
      <c r="H97" s="8">
        <v>0.53</v>
      </c>
      <c r="I97" s="49" t="str">
        <f t="shared" si="2"/>
        <v>Ya está muerta pero no le  han avisado</v>
      </c>
    </row>
    <row r="98" spans="2:9" x14ac:dyDescent="0.2">
      <c r="B98" t="s">
        <v>1665</v>
      </c>
      <c r="C98" s="8">
        <v>0.21</v>
      </c>
      <c r="D98" s="49" t="str">
        <f t="shared" ref="D98:D132" si="3">_xlfn.XLOOKUP(C98,$B$20:$B$26,$D$20:$D$26,"no consta",-1,1)</f>
        <v>En Forma</v>
      </c>
      <c r="G98" t="s">
        <v>1665</v>
      </c>
      <c r="H98" s="8">
        <v>0.21</v>
      </c>
      <c r="I98" s="49" t="str">
        <f t="shared" ref="I98:I132" si="4">_xlfn.XLOOKUP(H98,$G$20:$M$20,$G$22:$M$22,"no consta",-1,1)</f>
        <v>En Forma</v>
      </c>
    </row>
    <row r="99" spans="2:9" x14ac:dyDescent="0.2">
      <c r="B99" t="s">
        <v>1666</v>
      </c>
      <c r="C99" s="8">
        <v>0.65</v>
      </c>
      <c r="D99" s="49" t="str">
        <f t="shared" si="3"/>
        <v>Ya está muerta pero no le  han avisado</v>
      </c>
      <c r="G99" t="s">
        <v>1666</v>
      </c>
      <c r="H99" s="8">
        <v>0.65</v>
      </c>
      <c r="I99" s="49" t="str">
        <f t="shared" si="4"/>
        <v>Ya está muerta pero no le  han avisado</v>
      </c>
    </row>
    <row r="100" spans="2:9" x14ac:dyDescent="0.2">
      <c r="B100" t="s">
        <v>1667</v>
      </c>
      <c r="C100" s="8">
        <v>0.9</v>
      </c>
      <c r="D100" s="49" t="str">
        <f t="shared" si="3"/>
        <v>Ya está muerta pero no le  han avisado</v>
      </c>
      <c r="G100" t="s">
        <v>1667</v>
      </c>
      <c r="H100" s="8">
        <v>0.9</v>
      </c>
      <c r="I100" s="49" t="str">
        <f t="shared" si="4"/>
        <v>Ya está muerta pero no le  han avisado</v>
      </c>
    </row>
    <row r="101" spans="2:9" x14ac:dyDescent="0.2">
      <c r="B101" t="s">
        <v>1668</v>
      </c>
      <c r="C101" s="8">
        <v>0.85</v>
      </c>
      <c r="D101" s="49" t="str">
        <f t="shared" si="3"/>
        <v>Ya está muerta pero no le  han avisado</v>
      </c>
      <c r="G101" t="s">
        <v>1668</v>
      </c>
      <c r="H101" s="8">
        <v>0.85</v>
      </c>
      <c r="I101" s="49" t="str">
        <f t="shared" si="4"/>
        <v>Ya está muerta pero no le  han avisado</v>
      </c>
    </row>
    <row r="102" spans="2:9" x14ac:dyDescent="0.2">
      <c r="B102" t="s">
        <v>1669</v>
      </c>
      <c r="C102" s="8">
        <v>0.54</v>
      </c>
      <c r="D102" s="49" t="str">
        <f t="shared" si="3"/>
        <v>Ya está muerta pero no le  han avisado</v>
      </c>
      <c r="G102" t="s">
        <v>1669</v>
      </c>
      <c r="H102" s="8">
        <v>0.54</v>
      </c>
      <c r="I102" s="49" t="str">
        <f t="shared" si="4"/>
        <v>Ya está muerta pero no le  han avisado</v>
      </c>
    </row>
    <row r="103" spans="2:9" x14ac:dyDescent="0.2">
      <c r="B103" t="s">
        <v>1670</v>
      </c>
      <c r="C103" s="8">
        <v>0.79</v>
      </c>
      <c r="D103" s="49" t="str">
        <f t="shared" si="3"/>
        <v>Ya está muerta pero no le  han avisado</v>
      </c>
      <c r="G103" t="s">
        <v>1670</v>
      </c>
      <c r="H103" s="8">
        <v>0.79</v>
      </c>
      <c r="I103" s="49" t="str">
        <f t="shared" si="4"/>
        <v>Ya está muerta pero no le  han avisado</v>
      </c>
    </row>
    <row r="104" spans="2:9" x14ac:dyDescent="0.2">
      <c r="B104" t="s">
        <v>1671</v>
      </c>
      <c r="C104" s="8">
        <v>0.56999999999999995</v>
      </c>
      <c r="D104" s="49" t="str">
        <f t="shared" si="3"/>
        <v>Ya está muerta pero no le  han avisado</v>
      </c>
      <c r="G104" t="s">
        <v>1671</v>
      </c>
      <c r="H104" s="8">
        <v>0.56999999999999995</v>
      </c>
      <c r="I104" s="49" t="str">
        <f t="shared" si="4"/>
        <v>Ya está muerta pero no le  han avisado</v>
      </c>
    </row>
    <row r="105" spans="2:9" x14ac:dyDescent="0.2">
      <c r="B105" t="s">
        <v>1672</v>
      </c>
      <c r="C105" s="8">
        <v>0.53</v>
      </c>
      <c r="D105" s="49" t="str">
        <f t="shared" si="3"/>
        <v>Ya está muerta pero no le  han avisado</v>
      </c>
      <c r="G105" t="s">
        <v>1672</v>
      </c>
      <c r="H105" s="8">
        <v>0.53</v>
      </c>
      <c r="I105" s="49" t="str">
        <f t="shared" si="4"/>
        <v>Ya está muerta pero no le  han avisado</v>
      </c>
    </row>
    <row r="106" spans="2:9" x14ac:dyDescent="0.2">
      <c r="B106" t="s">
        <v>1673</v>
      </c>
      <c r="C106" s="8">
        <v>0.89</v>
      </c>
      <c r="D106" s="49" t="str">
        <f t="shared" si="3"/>
        <v>Ya está muerta pero no le  han avisado</v>
      </c>
      <c r="G106" t="s">
        <v>1673</v>
      </c>
      <c r="H106" s="8">
        <v>0.89</v>
      </c>
      <c r="I106" s="49" t="str">
        <f t="shared" si="4"/>
        <v>Ya está muerta pero no le  han avisado</v>
      </c>
    </row>
    <row r="107" spans="2:9" x14ac:dyDescent="0.2">
      <c r="B107" t="s">
        <v>1674</v>
      </c>
      <c r="C107" s="8">
        <v>0.23</v>
      </c>
      <c r="D107" s="49" t="str">
        <f t="shared" si="3"/>
        <v>En Forma</v>
      </c>
      <c r="G107" t="s">
        <v>1674</v>
      </c>
      <c r="H107" s="8">
        <v>0.23</v>
      </c>
      <c r="I107" s="49" t="str">
        <f t="shared" si="4"/>
        <v>En Forma</v>
      </c>
    </row>
    <row r="108" spans="2:9" x14ac:dyDescent="0.2">
      <c r="B108" t="s">
        <v>1675</v>
      </c>
      <c r="C108" s="8">
        <v>0.21</v>
      </c>
      <c r="D108" s="49" t="str">
        <f t="shared" si="3"/>
        <v>En Forma</v>
      </c>
      <c r="G108" t="s">
        <v>1675</v>
      </c>
      <c r="H108" s="8">
        <v>0.21</v>
      </c>
      <c r="I108" s="49" t="str">
        <f t="shared" si="4"/>
        <v>En Forma</v>
      </c>
    </row>
    <row r="109" spans="2:9" x14ac:dyDescent="0.2">
      <c r="B109" t="s">
        <v>1676</v>
      </c>
      <c r="C109" s="8">
        <v>0.56999999999999995</v>
      </c>
      <c r="D109" s="49" t="str">
        <f t="shared" si="3"/>
        <v>Ya está muerta pero no le  han avisado</v>
      </c>
      <c r="G109" t="s">
        <v>1676</v>
      </c>
      <c r="H109" s="8">
        <v>0.56999999999999995</v>
      </c>
      <c r="I109" s="49" t="str">
        <f t="shared" si="4"/>
        <v>Ya está muerta pero no le  han avisado</v>
      </c>
    </row>
    <row r="110" spans="2:9" x14ac:dyDescent="0.2">
      <c r="B110" t="s">
        <v>1677</v>
      </c>
      <c r="C110" s="8">
        <v>0.6</v>
      </c>
      <c r="D110" s="49" t="str">
        <f t="shared" si="3"/>
        <v>Ya está muerta pero no le  han avisado</v>
      </c>
      <c r="G110" t="s">
        <v>1677</v>
      </c>
      <c r="H110" s="8">
        <v>0.6</v>
      </c>
      <c r="I110" s="49" t="str">
        <f t="shared" si="4"/>
        <v>Ya está muerta pero no le  han avisado</v>
      </c>
    </row>
    <row r="111" spans="2:9" x14ac:dyDescent="0.2">
      <c r="B111" t="s">
        <v>1678</v>
      </c>
      <c r="C111" s="8">
        <v>0.45</v>
      </c>
      <c r="D111" s="49" t="str">
        <f t="shared" si="3"/>
        <v>Alta</v>
      </c>
      <c r="G111" t="s">
        <v>1678</v>
      </c>
      <c r="H111" s="8">
        <v>0.45</v>
      </c>
      <c r="I111" s="49" t="str">
        <f t="shared" si="4"/>
        <v>Alta</v>
      </c>
    </row>
    <row r="112" spans="2:9" x14ac:dyDescent="0.2">
      <c r="B112" t="s">
        <v>1679</v>
      </c>
      <c r="C112" s="8">
        <v>0.76</v>
      </c>
      <c r="D112" s="49" t="str">
        <f t="shared" si="3"/>
        <v>Ya está muerta pero no le  han avisado</v>
      </c>
      <c r="G112" t="s">
        <v>1679</v>
      </c>
      <c r="H112" s="8">
        <v>0.76</v>
      </c>
      <c r="I112" s="49" t="str">
        <f t="shared" si="4"/>
        <v>Ya está muerta pero no le  han avisado</v>
      </c>
    </row>
    <row r="113" spans="2:9" x14ac:dyDescent="0.2">
      <c r="B113" t="s">
        <v>1680</v>
      </c>
      <c r="C113" s="8">
        <v>0.85</v>
      </c>
      <c r="D113" s="49" t="str">
        <f t="shared" si="3"/>
        <v>Ya está muerta pero no le  han avisado</v>
      </c>
      <c r="G113" t="s">
        <v>1680</v>
      </c>
      <c r="H113" s="8">
        <v>0.85</v>
      </c>
      <c r="I113" s="49" t="str">
        <f t="shared" si="4"/>
        <v>Ya está muerta pero no le  han avisado</v>
      </c>
    </row>
    <row r="114" spans="2:9" x14ac:dyDescent="0.2">
      <c r="B114" t="s">
        <v>1681</v>
      </c>
      <c r="C114" s="8">
        <v>0.51</v>
      </c>
      <c r="D114" s="49" t="str">
        <f t="shared" si="3"/>
        <v>Ya está muerta pero no le  han avisado</v>
      </c>
      <c r="G114" t="s">
        <v>1681</v>
      </c>
      <c r="H114" s="8">
        <v>0.51</v>
      </c>
      <c r="I114" s="49" t="str">
        <f t="shared" si="4"/>
        <v>Ya está muerta pero no le  han avisado</v>
      </c>
    </row>
    <row r="115" spans="2:9" x14ac:dyDescent="0.2">
      <c r="B115" t="s">
        <v>1682</v>
      </c>
      <c r="C115" s="8">
        <v>0.51</v>
      </c>
      <c r="D115" s="49" t="str">
        <f t="shared" si="3"/>
        <v>Ya está muerta pero no le  han avisado</v>
      </c>
      <c r="G115" t="s">
        <v>1682</v>
      </c>
      <c r="H115" s="8">
        <v>0.51</v>
      </c>
      <c r="I115" s="49" t="str">
        <f t="shared" si="4"/>
        <v>Ya está muerta pero no le  han avisado</v>
      </c>
    </row>
    <row r="116" spans="2:9" x14ac:dyDescent="0.2">
      <c r="B116" t="s">
        <v>1683</v>
      </c>
      <c r="C116" s="8">
        <v>0.67</v>
      </c>
      <c r="D116" s="49" t="str">
        <f t="shared" si="3"/>
        <v>Ya está muerta pero no le  han avisado</v>
      </c>
      <c r="G116" t="s">
        <v>1683</v>
      </c>
      <c r="H116" s="8">
        <v>0.67</v>
      </c>
      <c r="I116" s="49" t="str">
        <f t="shared" si="4"/>
        <v>Ya está muerta pero no le  han avisado</v>
      </c>
    </row>
    <row r="117" spans="2:9" x14ac:dyDescent="0.2">
      <c r="B117" t="s">
        <v>1684</v>
      </c>
      <c r="C117" s="8">
        <v>0.25</v>
      </c>
      <c r="D117" s="49" t="str">
        <f t="shared" si="3"/>
        <v>En Forma</v>
      </c>
      <c r="G117" t="s">
        <v>1684</v>
      </c>
      <c r="H117" s="8">
        <v>0.25</v>
      </c>
      <c r="I117" s="49" t="str">
        <f t="shared" si="4"/>
        <v>En Forma</v>
      </c>
    </row>
    <row r="118" spans="2:9" x14ac:dyDescent="0.2">
      <c r="B118" t="s">
        <v>1685</v>
      </c>
      <c r="C118" s="8">
        <v>0.23</v>
      </c>
      <c r="D118" s="49" t="str">
        <f t="shared" si="3"/>
        <v>En Forma</v>
      </c>
      <c r="G118" t="s">
        <v>1685</v>
      </c>
      <c r="H118" s="8">
        <v>0.23</v>
      </c>
      <c r="I118" s="49" t="str">
        <f t="shared" si="4"/>
        <v>En Forma</v>
      </c>
    </row>
    <row r="119" spans="2:9" x14ac:dyDescent="0.2">
      <c r="B119" t="s">
        <v>1686</v>
      </c>
      <c r="C119" s="8">
        <v>0.5</v>
      </c>
      <c r="D119" s="49" t="str">
        <f t="shared" si="3"/>
        <v>Ya está muerta pero no le  han avisado</v>
      </c>
      <c r="G119" t="s">
        <v>1686</v>
      </c>
      <c r="H119" s="8">
        <v>0.5</v>
      </c>
      <c r="I119" s="49" t="str">
        <f t="shared" si="4"/>
        <v>Ya está muerta pero no le  han avisado</v>
      </c>
    </row>
    <row r="120" spans="2:9" x14ac:dyDescent="0.2">
      <c r="B120" t="s">
        <v>1687</v>
      </c>
      <c r="C120" s="8">
        <v>0.81</v>
      </c>
      <c r="D120" s="49" t="str">
        <f t="shared" si="3"/>
        <v>Ya está muerta pero no le  han avisado</v>
      </c>
      <c r="G120" t="s">
        <v>1687</v>
      </c>
      <c r="H120" s="8">
        <v>0.81</v>
      </c>
      <c r="I120" s="49" t="str">
        <f t="shared" si="4"/>
        <v>Ya está muerta pero no le  han avisado</v>
      </c>
    </row>
    <row r="121" spans="2:9" x14ac:dyDescent="0.2">
      <c r="B121" t="s">
        <v>1688</v>
      </c>
      <c r="C121" s="8">
        <v>0.51</v>
      </c>
      <c r="D121" s="49" t="str">
        <f t="shared" si="3"/>
        <v>Ya está muerta pero no le  han avisado</v>
      </c>
      <c r="G121" t="s">
        <v>1688</v>
      </c>
      <c r="H121" s="8">
        <v>0.51</v>
      </c>
      <c r="I121" s="49" t="str">
        <f t="shared" si="4"/>
        <v>Ya está muerta pero no le  han avisado</v>
      </c>
    </row>
    <row r="122" spans="2:9" x14ac:dyDescent="0.2">
      <c r="B122" t="s">
        <v>1689</v>
      </c>
      <c r="C122" s="8">
        <v>0.5</v>
      </c>
      <c r="D122" s="49" t="str">
        <f t="shared" si="3"/>
        <v>Ya está muerta pero no le  han avisado</v>
      </c>
      <c r="G122" t="s">
        <v>1689</v>
      </c>
      <c r="H122" s="8">
        <v>0.5</v>
      </c>
      <c r="I122" s="49" t="str">
        <f t="shared" si="4"/>
        <v>Ya está muerta pero no le  han avisado</v>
      </c>
    </row>
    <row r="123" spans="2:9" x14ac:dyDescent="0.2">
      <c r="B123" t="s">
        <v>1690</v>
      </c>
      <c r="C123" s="8">
        <v>0.9</v>
      </c>
      <c r="D123" s="49" t="str">
        <f t="shared" si="3"/>
        <v>Ya está muerta pero no le  han avisado</v>
      </c>
      <c r="G123" t="s">
        <v>1690</v>
      </c>
      <c r="H123" s="8">
        <v>0.9</v>
      </c>
      <c r="I123" s="49" t="str">
        <f t="shared" si="4"/>
        <v>Ya está muerta pero no le  han avisado</v>
      </c>
    </row>
    <row r="124" spans="2:9" x14ac:dyDescent="0.2">
      <c r="B124" t="s">
        <v>1691</v>
      </c>
      <c r="C124" s="8">
        <v>0.84</v>
      </c>
      <c r="D124" s="49" t="str">
        <f t="shared" si="3"/>
        <v>Ya está muerta pero no le  han avisado</v>
      </c>
      <c r="G124" t="s">
        <v>1691</v>
      </c>
      <c r="H124" s="8">
        <v>0.84</v>
      </c>
      <c r="I124" s="49" t="str">
        <f t="shared" si="4"/>
        <v>Ya está muerta pero no le  han avisado</v>
      </c>
    </row>
    <row r="125" spans="2:9" x14ac:dyDescent="0.2">
      <c r="B125" t="s">
        <v>1692</v>
      </c>
      <c r="C125" s="8">
        <v>0.66</v>
      </c>
      <c r="D125" s="49" t="str">
        <f t="shared" si="3"/>
        <v>Ya está muerta pero no le  han avisado</v>
      </c>
      <c r="G125" t="s">
        <v>1692</v>
      </c>
      <c r="H125" s="8">
        <v>0.66</v>
      </c>
      <c r="I125" s="49" t="str">
        <f t="shared" si="4"/>
        <v>Ya está muerta pero no le  han avisado</v>
      </c>
    </row>
    <row r="126" spans="2:9" x14ac:dyDescent="0.2">
      <c r="B126" t="s">
        <v>1693</v>
      </c>
      <c r="C126" s="8">
        <v>0.26</v>
      </c>
      <c r="D126" s="49" t="str">
        <f t="shared" si="3"/>
        <v>Moderada</v>
      </c>
      <c r="G126" t="s">
        <v>1693</v>
      </c>
      <c r="H126" s="8">
        <v>0.26</v>
      </c>
      <c r="I126" s="49" t="str">
        <f t="shared" si="4"/>
        <v>Moderada</v>
      </c>
    </row>
    <row r="127" spans="2:9" x14ac:dyDescent="0.2">
      <c r="B127" t="s">
        <v>1694</v>
      </c>
      <c r="C127" s="8">
        <v>0.9</v>
      </c>
      <c r="D127" s="49" t="str">
        <f t="shared" si="3"/>
        <v>Ya está muerta pero no le  han avisado</v>
      </c>
      <c r="G127" t="s">
        <v>1694</v>
      </c>
      <c r="H127" s="8">
        <v>0.9</v>
      </c>
      <c r="I127" s="49" t="str">
        <f t="shared" si="4"/>
        <v>Ya está muerta pero no le  han avisado</v>
      </c>
    </row>
    <row r="128" spans="2:9" x14ac:dyDescent="0.2">
      <c r="B128" t="s">
        <v>1695</v>
      </c>
      <c r="C128" s="8">
        <v>0.68</v>
      </c>
      <c r="D128" s="49" t="str">
        <f t="shared" si="3"/>
        <v>Ya está muerta pero no le  han avisado</v>
      </c>
      <c r="G128" t="s">
        <v>1695</v>
      </c>
      <c r="H128" s="8">
        <v>0.68</v>
      </c>
      <c r="I128" s="49" t="str">
        <f t="shared" si="4"/>
        <v>Ya está muerta pero no le  han avisado</v>
      </c>
    </row>
    <row r="129" spans="2:9" x14ac:dyDescent="0.2">
      <c r="B129" t="s">
        <v>1696</v>
      </c>
      <c r="C129" s="8">
        <v>0.19</v>
      </c>
      <c r="D129" s="49" t="str">
        <f t="shared" si="3"/>
        <v>Deportista</v>
      </c>
      <c r="G129" t="s">
        <v>1696</v>
      </c>
      <c r="H129" s="8">
        <v>0.19</v>
      </c>
      <c r="I129" s="49" t="str">
        <f t="shared" si="4"/>
        <v>Deportista</v>
      </c>
    </row>
    <row r="130" spans="2:9" x14ac:dyDescent="0.2">
      <c r="B130" t="s">
        <v>1697</v>
      </c>
      <c r="C130" s="8">
        <v>0.88</v>
      </c>
      <c r="D130" s="49" t="str">
        <f t="shared" si="3"/>
        <v>Ya está muerta pero no le  han avisado</v>
      </c>
      <c r="G130" t="s">
        <v>1697</v>
      </c>
      <c r="H130" s="8">
        <v>0.88</v>
      </c>
      <c r="I130" s="49" t="str">
        <f t="shared" si="4"/>
        <v>Ya está muerta pero no le  han avisado</v>
      </c>
    </row>
    <row r="131" spans="2:9" x14ac:dyDescent="0.2">
      <c r="B131" t="s">
        <v>1698</v>
      </c>
      <c r="C131" s="8">
        <v>0.68</v>
      </c>
      <c r="D131" s="49" t="str">
        <f t="shared" si="3"/>
        <v>Ya está muerta pero no le  han avisado</v>
      </c>
      <c r="G131" t="s">
        <v>1698</v>
      </c>
      <c r="H131" s="8">
        <v>0.68</v>
      </c>
      <c r="I131" s="49" t="str">
        <f t="shared" si="4"/>
        <v>Ya está muerta pero no le  han avisado</v>
      </c>
    </row>
    <row r="132" spans="2:9" x14ac:dyDescent="0.2">
      <c r="B132" t="s">
        <v>1699</v>
      </c>
      <c r="C132" s="8">
        <v>0.8</v>
      </c>
      <c r="D132" s="49" t="str">
        <f t="shared" si="3"/>
        <v>Ya está muerta pero no le  han avisado</v>
      </c>
      <c r="G132" t="s">
        <v>1699</v>
      </c>
      <c r="H132" s="8">
        <v>0.8</v>
      </c>
      <c r="I132" s="49" t="str">
        <f t="shared" si="4"/>
        <v>Ya está muerta pero no le  han avisado</v>
      </c>
    </row>
  </sheetData>
  <conditionalFormatting sqref="J15:J19 J23:J34">
    <cfRule type="expression" dxfId="5" priority="1">
      <formula>D33=""</formula>
    </cfRule>
    <cfRule type="cellIs" dxfId="4" priority="2" operator="equal">
      <formula>"✔"</formula>
    </cfRule>
    <cfRule type="containsText" dxfId="3" priority="3" operator="containsText" text="✘">
      <formula>NOT(ISERROR(SEARCH("✘",J15)))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1640-A61C-BE45-ABAC-C8D5D9FB75B9}">
  <sheetPr>
    <tabColor theme="6" tint="-0.499984740745262"/>
  </sheetPr>
  <dimension ref="B8:E49"/>
  <sheetViews>
    <sheetView showGridLines="0" workbookViewId="0">
      <selection activeCell="D7" sqref="D7"/>
    </sheetView>
  </sheetViews>
  <sheetFormatPr baseColWidth="10" defaultRowHeight="15" x14ac:dyDescent="0.2"/>
  <cols>
    <col min="2" max="2" width="18.83203125" customWidth="1"/>
    <col min="3" max="3" width="23.83203125" customWidth="1"/>
    <col min="4" max="4" width="24.5" customWidth="1"/>
    <col min="5" max="5" width="25.6640625" customWidth="1"/>
  </cols>
  <sheetData>
    <row r="8" spans="2:5" ht="16" thickBot="1" x14ac:dyDescent="0.25"/>
    <row r="9" spans="2:5" ht="21" x14ac:dyDescent="0.3">
      <c r="B9" s="54" t="s">
        <v>363</v>
      </c>
      <c r="C9" s="50" t="s">
        <v>357</v>
      </c>
      <c r="D9" s="50" t="s">
        <v>358</v>
      </c>
      <c r="E9" s="51" t="s">
        <v>359</v>
      </c>
    </row>
    <row r="10" spans="2:5" ht="21" x14ac:dyDescent="0.3">
      <c r="B10" s="52">
        <v>10000</v>
      </c>
      <c r="C10" s="8">
        <v>0.05</v>
      </c>
      <c r="D10" t="s">
        <v>1702</v>
      </c>
      <c r="E10" s="26">
        <v>100</v>
      </c>
    </row>
    <row r="11" spans="2:5" ht="21" x14ac:dyDescent="0.3">
      <c r="B11" s="52">
        <v>20000</v>
      </c>
      <c r="C11" s="8">
        <v>0.1</v>
      </c>
      <c r="D11" t="s">
        <v>1703</v>
      </c>
      <c r="E11" s="26">
        <v>200</v>
      </c>
    </row>
    <row r="12" spans="2:5" ht="21" x14ac:dyDescent="0.3">
      <c r="B12" s="52">
        <v>50000</v>
      </c>
      <c r="C12" s="8">
        <v>0.15</v>
      </c>
      <c r="D12" t="s">
        <v>1706</v>
      </c>
      <c r="E12" s="26">
        <v>500</v>
      </c>
    </row>
    <row r="13" spans="2:5" ht="21" x14ac:dyDescent="0.3">
      <c r="B13" s="52">
        <v>100000</v>
      </c>
      <c r="C13" s="8">
        <v>0.2</v>
      </c>
      <c r="D13" t="s">
        <v>1705</v>
      </c>
      <c r="E13" s="26">
        <v>1000</v>
      </c>
    </row>
    <row r="14" spans="2:5" ht="22" thickBot="1" x14ac:dyDescent="0.35">
      <c r="B14" s="53">
        <v>150000</v>
      </c>
      <c r="C14" s="9">
        <v>0.25</v>
      </c>
      <c r="D14" s="10" t="s">
        <v>1704</v>
      </c>
      <c r="E14" s="27">
        <v>1500</v>
      </c>
    </row>
    <row r="20" spans="2:5" ht="22" thickBot="1" x14ac:dyDescent="0.35">
      <c r="B20" s="55" t="s">
        <v>360</v>
      </c>
      <c r="C20" s="55" t="s">
        <v>361</v>
      </c>
      <c r="D20" s="55" t="s">
        <v>362</v>
      </c>
    </row>
    <row r="21" spans="2:5" ht="21" x14ac:dyDescent="0.3">
      <c r="B21" s="57">
        <v>140000</v>
      </c>
      <c r="C21" s="58" t="s">
        <v>359</v>
      </c>
      <c r="D21" s="59" cm="1">
        <f t="array" ref="D21">_xlfn.XLOOKUP(B21,$B$9:$B$14,_xlfn.XLOOKUP(C21,$C$9:$E$9,$C$9:$E$14,"",0),"",1,1)</f>
        <v>1500</v>
      </c>
    </row>
    <row r="22" spans="2:5" ht="21" x14ac:dyDescent="0.3">
      <c r="B22" s="60">
        <v>22000</v>
      </c>
      <c r="C22" s="61" t="s">
        <v>358</v>
      </c>
      <c r="D22" s="62" t="str" cm="1">
        <f t="array" ref="D22">_xlfn.XLOOKUP(B22,$B$9:$B$14,_xlfn.XLOOKUP(C22,$C$9:$E$9,$C$9:$E$14,"",0),"",1,1)</f>
        <v>2 Entradas de cine</v>
      </c>
    </row>
    <row r="23" spans="2:5" ht="22" thickBot="1" x14ac:dyDescent="0.35">
      <c r="B23" s="63">
        <v>250000</v>
      </c>
      <c r="C23" s="64" t="s">
        <v>357</v>
      </c>
      <c r="D23" s="65" t="str" cm="1">
        <f t="array" ref="D23">_xlfn.XLOOKUP(B23,$B$9:$B$14,_xlfn.XLOOKUP(C23,$C$9:$E$9,$C$9:$E$14,"",0),"",1,1)</f>
        <v>Descuento</v>
      </c>
    </row>
    <row r="24" spans="2:5" x14ac:dyDescent="0.2">
      <c r="B24" s="12">
        <v>10000.01</v>
      </c>
      <c r="C24" t="s">
        <v>359</v>
      </c>
      <c r="D24" s="56" cm="1">
        <f t="array" ref="D24">_xlfn.XLOOKUP(B24,$B$9:$B$14,_xlfn.XLOOKUP(C24,$C$9:$E$9,$C$9:$E$14,"",0),"",1,1)</f>
        <v>200</v>
      </c>
      <c r="E24" s="7" t="str" cm="1">
        <f t="array" ref="E24">IF(D24=_xlfn.XLOOKUP(B24,$B$9:$B$14,_xlfn.XLOOKUP(C24,$C$9:$E$9,$C$9:$E$14,,0),,1,1),"✔","✘")</f>
        <v>✔</v>
      </c>
    </row>
    <row r="25" spans="2:5" x14ac:dyDescent="0.2">
      <c r="B25" s="12">
        <f t="shared" ref="B25:B49" ca="1" si="0">RANDBETWEEN(10,150)*1000</f>
        <v>139000</v>
      </c>
      <c r="C25" t="s">
        <v>358</v>
      </c>
      <c r="D25" s="56" t="str" cm="1">
        <f t="array" aca="1" ref="D25" ca="1">_xlfn.XLOOKUP(B25,$B$9:$B$14,_xlfn.XLOOKUP(C25,$C$9:$E$9,$C$9:$E$14,"",0),"",1,1)</f>
        <v>Experiencia Regalo</v>
      </c>
      <c r="E25" s="7" t="str" cm="1">
        <f t="array" aca="1" ref="E25" ca="1">IF(D25=_xlfn.XLOOKUP(B25,$B$9:$B$14,_xlfn.XLOOKUP(C25,$C$9:$E$9,$C$9:$E$14,,0),,1,1),"✔","✘")</f>
        <v>✔</v>
      </c>
    </row>
    <row r="26" spans="2:5" x14ac:dyDescent="0.2">
      <c r="B26" s="12">
        <f t="shared" ca="1" si="0"/>
        <v>124000</v>
      </c>
      <c r="C26" t="s">
        <v>357</v>
      </c>
      <c r="D26" s="56" cm="1">
        <f t="array" aca="1" ref="D26" ca="1">_xlfn.XLOOKUP(B26,$B$9:$B$14,_xlfn.XLOOKUP(C26,$C$9:$E$9,$C$9:$E$14,"",0),"",1,1)</f>
        <v>0.25</v>
      </c>
      <c r="E26" s="7" t="str" cm="1">
        <f t="array" aca="1" ref="E26" ca="1">IF(D26=_xlfn.XLOOKUP(B26,$B$9:$B$14,_xlfn.XLOOKUP(C26,$C$9:$E$9,$C$9:$E$14,,0),,1,1),"✔","✘")</f>
        <v>✔</v>
      </c>
    </row>
    <row r="27" spans="2:5" x14ac:dyDescent="0.2">
      <c r="B27" s="12">
        <f t="shared" ca="1" si="0"/>
        <v>86000</v>
      </c>
      <c r="C27" t="s">
        <v>359</v>
      </c>
      <c r="D27" s="56" cm="1">
        <f t="array" aca="1" ref="D27" ca="1">_xlfn.XLOOKUP(B27,$B$9:$B$14,_xlfn.XLOOKUP(C27,$C$9:$E$9,$C$9:$E$14,"",0),"",1,1)</f>
        <v>1000</v>
      </c>
      <c r="E27" s="7" t="str" cm="1">
        <f t="array" aca="1" ref="E27" ca="1">IF(D27=_xlfn.XLOOKUP(B27,$B$9:$B$14,_xlfn.XLOOKUP(C27,$C$9:$E$9,$C$9:$E$14,,0),,1,1),"✔","✘")</f>
        <v>✔</v>
      </c>
    </row>
    <row r="28" spans="2:5" x14ac:dyDescent="0.2">
      <c r="B28" s="12">
        <f t="shared" ca="1" si="0"/>
        <v>14000</v>
      </c>
      <c r="C28" t="s">
        <v>359</v>
      </c>
      <c r="D28" s="56" cm="1">
        <f t="array" aca="1" ref="D28" ca="1">_xlfn.XLOOKUP(B28,$B$9:$B$14,_xlfn.XLOOKUP(C28,$C$9:$E$9,$C$9:$E$14,"",0),"",1,1)</f>
        <v>200</v>
      </c>
      <c r="E28" s="7" t="str" cm="1">
        <f t="array" aca="1" ref="E28" ca="1">IF(D28=_xlfn.XLOOKUP(B28,$B$9:$B$14,_xlfn.XLOOKUP(C28,$C$9:$E$9,$C$9:$E$14,,0),,1,1),"✔","✘")</f>
        <v>✔</v>
      </c>
    </row>
    <row r="29" spans="2:5" x14ac:dyDescent="0.2">
      <c r="B29" s="12">
        <f t="shared" ca="1" si="0"/>
        <v>14000</v>
      </c>
      <c r="C29" t="s">
        <v>358</v>
      </c>
      <c r="D29" s="56" t="str" cm="1">
        <f t="array" aca="1" ref="D29" ca="1">_xlfn.XLOOKUP(B29,$B$9:$B$14,_xlfn.XLOOKUP(C29,$C$9:$E$9,$C$9:$E$14,"",0),"",1,1)</f>
        <v>Mochila</v>
      </c>
      <c r="E29" s="7" t="str" cm="1">
        <f t="array" aca="1" ref="E29" ca="1">IF(D29=_xlfn.XLOOKUP(B29,$B$9:$B$14,_xlfn.XLOOKUP(C29,$C$9:$E$9,$C$9:$E$14,,0),,1,1),"✔","✘")</f>
        <v>✔</v>
      </c>
    </row>
    <row r="30" spans="2:5" x14ac:dyDescent="0.2">
      <c r="B30" s="12">
        <f t="shared" ca="1" si="0"/>
        <v>105000</v>
      </c>
      <c r="C30" t="s">
        <v>358</v>
      </c>
      <c r="D30" s="56" t="str" cm="1">
        <f t="array" aca="1" ref="D30" ca="1">_xlfn.XLOOKUP(B30,$B$9:$B$14,_xlfn.XLOOKUP(C30,$C$9:$E$9,$C$9:$E$14,"",0),"",1,1)</f>
        <v>Experiencia Regalo</v>
      </c>
      <c r="E30" s="7" t="str" cm="1">
        <f t="array" aca="1" ref="E30" ca="1">IF(D30=_xlfn.XLOOKUP(B30,$B$9:$B$14,_xlfn.XLOOKUP(C30,$C$9:$E$9,$C$9:$E$14,,0),,1,1),"✔","✘")</f>
        <v>✔</v>
      </c>
    </row>
    <row r="31" spans="2:5" x14ac:dyDescent="0.2">
      <c r="B31" s="12">
        <f t="shared" ca="1" si="0"/>
        <v>136000</v>
      </c>
      <c r="C31" t="s">
        <v>357</v>
      </c>
      <c r="D31" s="56" cm="1">
        <f t="array" aca="1" ref="D31" ca="1">_xlfn.XLOOKUP(B31,$B$9:$B$14,_xlfn.XLOOKUP(C31,$C$9:$E$9,$C$9:$E$14,"",0),"",1,1)</f>
        <v>0.25</v>
      </c>
      <c r="E31" s="7" t="str" cm="1">
        <f t="array" aca="1" ref="E31" ca="1">IF(D31=_xlfn.XLOOKUP(B31,$B$9:$B$14,_xlfn.XLOOKUP(C31,$C$9:$E$9,$C$9:$E$14,,0),,1,1),"✔","✘")</f>
        <v>✔</v>
      </c>
    </row>
    <row r="32" spans="2:5" x14ac:dyDescent="0.2">
      <c r="B32" s="12">
        <f t="shared" ca="1" si="0"/>
        <v>42000</v>
      </c>
      <c r="C32" t="s">
        <v>359</v>
      </c>
      <c r="D32" s="56" cm="1">
        <f t="array" aca="1" ref="D32" ca="1">_xlfn.XLOOKUP(B32,$B$9:$B$14,_xlfn.XLOOKUP(C32,$C$9:$E$9,$C$9:$E$14,"",0),"",1,1)</f>
        <v>500</v>
      </c>
      <c r="E32" s="7" t="str" cm="1">
        <f t="array" aca="1" ref="E32" ca="1">IF(D32=_xlfn.XLOOKUP(B32,$B$9:$B$14,_xlfn.XLOOKUP(C32,$C$9:$E$9,$C$9:$E$14,,0),,1,1),"✔","✘")</f>
        <v>✔</v>
      </c>
    </row>
    <row r="33" spans="2:5" x14ac:dyDescent="0.2">
      <c r="B33" s="12">
        <f t="shared" ca="1" si="0"/>
        <v>126000</v>
      </c>
      <c r="C33" t="s">
        <v>357</v>
      </c>
      <c r="D33" s="56" cm="1">
        <f t="array" aca="1" ref="D33" ca="1">_xlfn.XLOOKUP(B33,$B$9:$B$14,_xlfn.XLOOKUP(C33,$C$9:$E$9,$C$9:$E$14,"",0),"",1,1)</f>
        <v>0.25</v>
      </c>
      <c r="E33" s="7" t="str" cm="1">
        <f t="array" aca="1" ref="E33" ca="1">IF(D33=_xlfn.XLOOKUP(B33,$B$9:$B$14,_xlfn.XLOOKUP(C33,$C$9:$E$9,$C$9:$E$14,,0),,1,1),"✔","✘")</f>
        <v>✔</v>
      </c>
    </row>
    <row r="34" spans="2:5" x14ac:dyDescent="0.2">
      <c r="B34" s="12">
        <f t="shared" ca="1" si="0"/>
        <v>88000</v>
      </c>
      <c r="C34" t="s">
        <v>357</v>
      </c>
      <c r="D34" s="56" cm="1">
        <f t="array" aca="1" ref="D34" ca="1">_xlfn.XLOOKUP(B34,$B$9:$B$14,_xlfn.XLOOKUP(C34,$C$9:$E$9,$C$9:$E$14,"",0),"",1,1)</f>
        <v>0.2</v>
      </c>
      <c r="E34" s="7" t="str" cm="1">
        <f t="array" aca="1" ref="E34" ca="1">IF(D34=_xlfn.XLOOKUP(B34,$B$9:$B$14,_xlfn.XLOOKUP(C34,$C$9:$E$9,$C$9:$E$14,,0),,1,1),"✔","✘")</f>
        <v>✔</v>
      </c>
    </row>
    <row r="35" spans="2:5" x14ac:dyDescent="0.2">
      <c r="B35" s="12">
        <f t="shared" ca="1" si="0"/>
        <v>32000</v>
      </c>
      <c r="C35" t="s">
        <v>358</v>
      </c>
      <c r="D35" s="56" t="str" cm="1">
        <f t="array" aca="1" ref="D35" ca="1">_xlfn.XLOOKUP(B35,$B$9:$B$14,_xlfn.XLOOKUP(C35,$C$9:$E$9,$C$9:$E$14,"",0),"",1,1)</f>
        <v>2 Entradas de cine</v>
      </c>
      <c r="E35" s="7" t="str" cm="1">
        <f t="array" aca="1" ref="E35" ca="1">IF(D35=_xlfn.XLOOKUP(B35,$B$9:$B$14,_xlfn.XLOOKUP(C35,$C$9:$E$9,$C$9:$E$14,,0),,1,1),"✔","✘")</f>
        <v>✔</v>
      </c>
    </row>
    <row r="36" spans="2:5" x14ac:dyDescent="0.2">
      <c r="B36" s="12">
        <f t="shared" ca="1" si="0"/>
        <v>131000</v>
      </c>
      <c r="C36" t="s">
        <v>359</v>
      </c>
      <c r="D36" s="56" cm="1">
        <f t="array" aca="1" ref="D36" ca="1">_xlfn.XLOOKUP(B36,$B$9:$B$14,_xlfn.XLOOKUP(C36,$C$9:$E$9,$C$9:$E$14,"",0),"",1,1)</f>
        <v>1500</v>
      </c>
      <c r="E36" s="7" t="str" cm="1">
        <f t="array" aca="1" ref="E36" ca="1">IF(D36=_xlfn.XLOOKUP(B36,$B$9:$B$14,_xlfn.XLOOKUP(C36,$C$9:$E$9,$C$9:$E$14,,0),,1,1),"✔","✘")</f>
        <v>✔</v>
      </c>
    </row>
    <row r="37" spans="2:5" x14ac:dyDescent="0.2">
      <c r="B37" s="12">
        <f t="shared" ca="1" si="0"/>
        <v>138000</v>
      </c>
      <c r="C37" t="s">
        <v>359</v>
      </c>
      <c r="D37" s="56" cm="1">
        <f t="array" aca="1" ref="D37" ca="1">_xlfn.XLOOKUP(B37,$B$9:$B$14,_xlfn.XLOOKUP(C37,$C$9:$E$9,$C$9:$E$14,"",0),"",1,1)</f>
        <v>1500</v>
      </c>
      <c r="E37" s="7" t="str" cm="1">
        <f t="array" aca="1" ref="E37" ca="1">IF(D37=_xlfn.XLOOKUP(B37,$B$9:$B$14,_xlfn.XLOOKUP(C37,$C$9:$E$9,$C$9:$E$14,,0),,1,1),"✔","✘")</f>
        <v>✔</v>
      </c>
    </row>
    <row r="38" spans="2:5" x14ac:dyDescent="0.2">
      <c r="B38" s="12">
        <f t="shared" ca="1" si="0"/>
        <v>101000</v>
      </c>
      <c r="C38" t="s">
        <v>358</v>
      </c>
      <c r="D38" s="56" t="str" cm="1">
        <f t="array" aca="1" ref="D38" ca="1">_xlfn.XLOOKUP(B38,$B$9:$B$14,_xlfn.XLOOKUP(C38,$C$9:$E$9,$C$9:$E$14,"",0),"",1,1)</f>
        <v>Experiencia Regalo</v>
      </c>
      <c r="E38" s="7" t="str" cm="1">
        <f t="array" aca="1" ref="E38" ca="1">IF(D38=_xlfn.XLOOKUP(B38,$B$9:$B$14,_xlfn.XLOOKUP(C38,$C$9:$E$9,$C$9:$E$14,,0),,1,1),"✔","✘")</f>
        <v>✔</v>
      </c>
    </row>
    <row r="39" spans="2:5" x14ac:dyDescent="0.2">
      <c r="B39" s="12">
        <f t="shared" ca="1" si="0"/>
        <v>39000</v>
      </c>
      <c r="C39" t="s">
        <v>358</v>
      </c>
      <c r="D39" s="56" t="str" cm="1">
        <f t="array" aca="1" ref="D39" ca="1">_xlfn.XLOOKUP(B39,$B$9:$B$14,_xlfn.XLOOKUP(C39,$C$9:$E$9,$C$9:$E$14,"",0),"",1,1)</f>
        <v>2 Entradas de cine</v>
      </c>
      <c r="E39" s="7" t="str" cm="1">
        <f t="array" aca="1" ref="E39" ca="1">IF(D39=_xlfn.XLOOKUP(B39,$B$9:$B$14,_xlfn.XLOOKUP(C39,$C$9:$E$9,$C$9:$E$14,,0),,1,1),"✔","✘")</f>
        <v>✔</v>
      </c>
    </row>
    <row r="40" spans="2:5" x14ac:dyDescent="0.2">
      <c r="B40" s="12">
        <f t="shared" ca="1" si="0"/>
        <v>127000</v>
      </c>
      <c r="C40" t="s">
        <v>358</v>
      </c>
      <c r="D40" s="56" t="str" cm="1">
        <f t="array" aca="1" ref="D40" ca="1">_xlfn.XLOOKUP(B40,$B$9:$B$14,_xlfn.XLOOKUP(C40,$C$9:$E$9,$C$9:$E$14,"",0),"",1,1)</f>
        <v>Experiencia Regalo</v>
      </c>
      <c r="E40" s="7" t="str" cm="1">
        <f t="array" aca="1" ref="E40" ca="1">IF(D40=_xlfn.XLOOKUP(B40,$B$9:$B$14,_xlfn.XLOOKUP(C40,$C$9:$E$9,$C$9:$E$14,,0),,1,1),"✔","✘")</f>
        <v>✔</v>
      </c>
    </row>
    <row r="41" spans="2:5" x14ac:dyDescent="0.2">
      <c r="B41" s="12">
        <f t="shared" ca="1" si="0"/>
        <v>140000</v>
      </c>
      <c r="C41" t="s">
        <v>359</v>
      </c>
      <c r="D41" s="56" cm="1">
        <f t="array" aca="1" ref="D41" ca="1">_xlfn.XLOOKUP(B41,$B$9:$B$14,_xlfn.XLOOKUP(C41,$C$9:$E$9,$C$9:$E$14,"",0),"",1,1)</f>
        <v>1500</v>
      </c>
      <c r="E41" s="7" t="str" cm="1">
        <f t="array" aca="1" ref="E41" ca="1">IF(D41=_xlfn.XLOOKUP(B41,$B$9:$B$14,_xlfn.XLOOKUP(C41,$C$9:$E$9,$C$9:$E$14,,0),,1,1),"✔","✘")</f>
        <v>✔</v>
      </c>
    </row>
    <row r="42" spans="2:5" x14ac:dyDescent="0.2">
      <c r="B42" s="12">
        <f t="shared" ca="1" si="0"/>
        <v>128000</v>
      </c>
      <c r="C42" t="s">
        <v>358</v>
      </c>
      <c r="D42" s="56" t="str" cm="1">
        <f t="array" aca="1" ref="D42" ca="1">_xlfn.XLOOKUP(B42,$B$9:$B$14,_xlfn.XLOOKUP(C42,$C$9:$E$9,$C$9:$E$14,"",0),"",1,1)</f>
        <v>Experiencia Regalo</v>
      </c>
      <c r="E42" s="7" t="str" cm="1">
        <f t="array" aca="1" ref="E42" ca="1">IF(D42=_xlfn.XLOOKUP(B42,$B$9:$B$14,_xlfn.XLOOKUP(C42,$C$9:$E$9,$C$9:$E$14,,0),,1,1),"✔","✘")</f>
        <v>✔</v>
      </c>
    </row>
    <row r="43" spans="2:5" x14ac:dyDescent="0.2">
      <c r="B43" s="12">
        <f t="shared" ca="1" si="0"/>
        <v>65000</v>
      </c>
      <c r="C43" t="s">
        <v>359</v>
      </c>
      <c r="D43" s="56" cm="1">
        <f t="array" aca="1" ref="D43" ca="1">_xlfn.XLOOKUP(B43,$B$9:$B$14,_xlfn.XLOOKUP(C43,$C$9:$E$9,$C$9:$E$14,"",0),"",1,1)</f>
        <v>1000</v>
      </c>
      <c r="E43" s="7" t="str" cm="1">
        <f t="array" aca="1" ref="E43" ca="1">IF(D43=_xlfn.XLOOKUP(B43,$B$9:$B$14,_xlfn.XLOOKUP(C43,$C$9:$E$9,$C$9:$E$14,,0),,1,1),"✔","✘")</f>
        <v>✔</v>
      </c>
    </row>
    <row r="44" spans="2:5" x14ac:dyDescent="0.2">
      <c r="B44" s="12">
        <f t="shared" ca="1" si="0"/>
        <v>54000</v>
      </c>
      <c r="C44" t="s">
        <v>357</v>
      </c>
      <c r="D44" s="56" cm="1">
        <f t="array" aca="1" ref="D44" ca="1">_xlfn.XLOOKUP(B44,$B$9:$B$14,_xlfn.XLOOKUP(C44,$C$9:$E$9,$C$9:$E$14,"",0),"",1,1)</f>
        <v>0.2</v>
      </c>
      <c r="E44" s="7" t="str" cm="1">
        <f t="array" aca="1" ref="E44" ca="1">IF(D44=_xlfn.XLOOKUP(B44,$B$9:$B$14,_xlfn.XLOOKUP(C44,$C$9:$E$9,$C$9:$E$14,,0),,1,1),"✔","✘")</f>
        <v>✔</v>
      </c>
    </row>
    <row r="45" spans="2:5" x14ac:dyDescent="0.2">
      <c r="B45" s="12">
        <f t="shared" ca="1" si="0"/>
        <v>30000</v>
      </c>
      <c r="C45" t="s">
        <v>359</v>
      </c>
      <c r="D45" s="56" cm="1">
        <f t="array" aca="1" ref="D45" ca="1">_xlfn.XLOOKUP(B45,$B$9:$B$14,_xlfn.XLOOKUP(C45,$C$9:$E$9,$C$9:$E$14,"",0),"",1,1)</f>
        <v>500</v>
      </c>
      <c r="E45" s="7" t="str" cm="1">
        <f t="array" aca="1" ref="E45" ca="1">IF(D45=_xlfn.XLOOKUP(B45,$B$9:$B$14,_xlfn.XLOOKUP(C45,$C$9:$E$9,$C$9:$E$14,,0),,1,1),"✔","✘")</f>
        <v>✔</v>
      </c>
    </row>
    <row r="46" spans="2:5" x14ac:dyDescent="0.2">
      <c r="B46" s="12">
        <f t="shared" ca="1" si="0"/>
        <v>129000</v>
      </c>
      <c r="C46" t="s">
        <v>358</v>
      </c>
      <c r="D46" s="56" t="str" cm="1">
        <f t="array" aca="1" ref="D46" ca="1">_xlfn.XLOOKUP(B46,$B$9:$B$14,_xlfn.XLOOKUP(C46,$C$9:$E$9,$C$9:$E$14,"",0),"",1,1)</f>
        <v>Experiencia Regalo</v>
      </c>
      <c r="E46" s="7" t="str" cm="1">
        <f t="array" aca="1" ref="E46" ca="1">IF(D46=_xlfn.XLOOKUP(B46,$B$9:$B$14,_xlfn.XLOOKUP(C46,$C$9:$E$9,$C$9:$E$14,,0),,1,1),"✔","✘")</f>
        <v>✔</v>
      </c>
    </row>
    <row r="47" spans="2:5" x14ac:dyDescent="0.2">
      <c r="B47" s="12">
        <f t="shared" ca="1" si="0"/>
        <v>35000</v>
      </c>
      <c r="C47" t="s">
        <v>357</v>
      </c>
      <c r="D47" s="56" cm="1">
        <f t="array" aca="1" ref="D47" ca="1">_xlfn.XLOOKUP(B47,$B$9:$B$14,_xlfn.XLOOKUP(C47,$C$9:$E$9,$C$9:$E$14,"",0),"",1,1)</f>
        <v>0.15</v>
      </c>
      <c r="E47" s="7" t="str" cm="1">
        <f t="array" aca="1" ref="E47" ca="1">IF(D47=_xlfn.XLOOKUP(B47,$B$9:$B$14,_xlfn.XLOOKUP(C47,$C$9:$E$9,$C$9:$E$14,,0),,1,1),"✔","✘")</f>
        <v>✔</v>
      </c>
    </row>
    <row r="48" spans="2:5" x14ac:dyDescent="0.2">
      <c r="B48" s="12">
        <f t="shared" ca="1" si="0"/>
        <v>93000</v>
      </c>
      <c r="C48" t="s">
        <v>358</v>
      </c>
      <c r="D48" s="56" t="str" cm="1">
        <f t="array" aca="1" ref="D48" ca="1">_xlfn.XLOOKUP(B48,$B$9:$B$14,_xlfn.XLOOKUP(C48,$C$9:$E$9,$C$9:$E$14,"",0),"",1,1)</f>
        <v>Cena para dos</v>
      </c>
      <c r="E48" s="7" t="str" cm="1">
        <f t="array" aca="1" ref="E48" ca="1">IF(D48=_xlfn.XLOOKUP(B48,$B$9:$B$14,_xlfn.XLOOKUP(C48,$C$9:$E$9,$C$9:$E$14,,0),,1,1),"✔","✘")</f>
        <v>✔</v>
      </c>
    </row>
    <row r="49" spans="2:5" x14ac:dyDescent="0.2">
      <c r="B49" s="12">
        <f t="shared" ca="1" si="0"/>
        <v>40000</v>
      </c>
      <c r="C49" t="s">
        <v>359</v>
      </c>
      <c r="D49" s="56" cm="1">
        <f t="array" aca="1" ref="D49" ca="1">_xlfn.XLOOKUP(B49,$B$9:$B$14,_xlfn.XLOOKUP(C49,$C$9:$E$9,$C$9:$E$14,"",0),"",1,1)</f>
        <v>500</v>
      </c>
      <c r="E49" s="7" t="str" cm="1">
        <f t="array" aca="1" ref="E49" ca="1">IF(D49=_xlfn.XLOOKUP(B49,$B$9:$B$14,_xlfn.XLOOKUP(C49,$C$9:$E$9,$C$9:$E$14,,0),,1,1),"✔","✘")</f>
        <v>✔</v>
      </c>
    </row>
  </sheetData>
  <conditionalFormatting sqref="E24:E49">
    <cfRule type="expression" dxfId="2" priority="1">
      <formula>D24=""</formula>
    </cfRule>
    <cfRule type="cellIs" dxfId="1" priority="2" stopIfTrue="1" operator="equal">
      <formula>"✔"</formula>
    </cfRule>
    <cfRule type="containsText" dxfId="0" priority="3" operator="containsText" text="✘">
      <formula>NOT(ISERROR(SEARCH("✘",E24)))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9F3A5-A4CB-384E-92C9-D6796A0365C8}">
  <sheetPr>
    <tabColor theme="4" tint="0.79998168889431442"/>
  </sheetPr>
  <dimension ref="C17:T43"/>
  <sheetViews>
    <sheetView showGridLines="0" zoomScale="120" zoomScaleNormal="120" workbookViewId="0">
      <selection activeCell="F14" sqref="F14"/>
    </sheetView>
  </sheetViews>
  <sheetFormatPr baseColWidth="10" defaultColWidth="2.83203125" defaultRowHeight="15" x14ac:dyDescent="0.2"/>
  <cols>
    <col min="3" max="3" width="8.5" customWidth="1"/>
    <col min="4" max="4" width="19.1640625" customWidth="1"/>
    <col min="5" max="5" width="11.33203125" customWidth="1"/>
    <col min="6" max="6" width="8.5" customWidth="1"/>
    <col min="7" max="7" width="54.1640625" customWidth="1"/>
    <col min="8" max="8" width="15.1640625" customWidth="1"/>
    <col min="9" max="10" width="8.33203125" customWidth="1"/>
    <col min="11" max="11" width="19.1640625" customWidth="1"/>
    <col min="12" max="12" width="8.5" customWidth="1"/>
    <col min="13" max="13" width="10.83203125" customWidth="1"/>
    <col min="14" max="14" width="12.1640625" customWidth="1"/>
    <col min="15" max="15" width="65.83203125" customWidth="1"/>
    <col min="16" max="16" width="15.1640625" customWidth="1"/>
    <col min="17" max="17" width="10.1640625" customWidth="1"/>
    <col min="19" max="19" width="4.1640625" customWidth="1"/>
    <col min="20" max="20" width="8.5" customWidth="1"/>
  </cols>
  <sheetData>
    <row r="17" spans="3:17" ht="21" x14ac:dyDescent="0.3">
      <c r="K17" s="31" t="s">
        <v>0</v>
      </c>
      <c r="L17" s="34" t="s">
        <v>5</v>
      </c>
      <c r="M17" s="31" t="s">
        <v>415</v>
      </c>
      <c r="N17" s="31" t="s">
        <v>416</v>
      </c>
      <c r="O17" s="31" t="s">
        <v>1</v>
      </c>
      <c r="P17" s="31" t="s">
        <v>467</v>
      </c>
      <c r="Q17" s="32" t="s">
        <v>7</v>
      </c>
    </row>
    <row r="18" spans="3:17" x14ac:dyDescent="0.2">
      <c r="K18" t="s">
        <v>373</v>
      </c>
      <c r="L18" s="1">
        <v>43779</v>
      </c>
      <c r="M18" t="s">
        <v>426</v>
      </c>
      <c r="N18" t="s">
        <v>447</v>
      </c>
      <c r="O18" t="s">
        <v>399</v>
      </c>
      <c r="P18" t="s">
        <v>464</v>
      </c>
      <c r="Q18" s="12">
        <v>299</v>
      </c>
    </row>
    <row r="19" spans="3:17" x14ac:dyDescent="0.2">
      <c r="K19" t="s">
        <v>378</v>
      </c>
      <c r="L19" s="1">
        <v>43126</v>
      </c>
      <c r="M19" t="s">
        <v>431</v>
      </c>
      <c r="N19" t="s">
        <v>452</v>
      </c>
      <c r="O19" t="s">
        <v>404</v>
      </c>
      <c r="P19" t="s">
        <v>465</v>
      </c>
      <c r="Q19" s="12">
        <v>526</v>
      </c>
    </row>
    <row r="20" spans="3:17" x14ac:dyDescent="0.2">
      <c r="K20" t="s">
        <v>380</v>
      </c>
      <c r="L20" s="1">
        <v>43328</v>
      </c>
      <c r="M20" t="s">
        <v>433</v>
      </c>
      <c r="N20" t="s">
        <v>454</v>
      </c>
      <c r="O20" t="s">
        <v>406</v>
      </c>
      <c r="P20" t="s">
        <v>466</v>
      </c>
      <c r="Q20" s="12">
        <v>898</v>
      </c>
    </row>
    <row r="21" spans="3:17" x14ac:dyDescent="0.2">
      <c r="K21" t="s">
        <v>382</v>
      </c>
      <c r="L21" s="1">
        <v>43406</v>
      </c>
      <c r="M21" t="s">
        <v>435</v>
      </c>
      <c r="N21" t="s">
        <v>456</v>
      </c>
      <c r="O21" t="s">
        <v>408</v>
      </c>
      <c r="P21" t="s">
        <v>464</v>
      </c>
      <c r="Q21" s="12">
        <v>169</v>
      </c>
    </row>
    <row r="22" spans="3:17" x14ac:dyDescent="0.2">
      <c r="K22" t="s">
        <v>383</v>
      </c>
      <c r="L22" s="1">
        <v>43417</v>
      </c>
      <c r="M22" t="s">
        <v>436</v>
      </c>
      <c r="N22" t="s">
        <v>457</v>
      </c>
      <c r="O22" t="s">
        <v>409</v>
      </c>
      <c r="P22" t="s">
        <v>465</v>
      </c>
      <c r="Q22" s="12">
        <v>1081</v>
      </c>
    </row>
    <row r="23" spans="3:17" x14ac:dyDescent="0.2">
      <c r="K23" t="s">
        <v>364</v>
      </c>
      <c r="L23" s="1">
        <v>43126</v>
      </c>
      <c r="M23" t="s">
        <v>417</v>
      </c>
      <c r="N23" t="s">
        <v>438</v>
      </c>
      <c r="O23" t="s">
        <v>390</v>
      </c>
      <c r="P23" t="s">
        <v>466</v>
      </c>
      <c r="Q23" s="12">
        <v>1143</v>
      </c>
    </row>
    <row r="24" spans="3:17" x14ac:dyDescent="0.2">
      <c r="K24" t="s">
        <v>366</v>
      </c>
      <c r="L24" s="1">
        <v>43328</v>
      </c>
      <c r="M24" t="s">
        <v>419</v>
      </c>
      <c r="N24" t="s">
        <v>440</v>
      </c>
      <c r="O24" t="s">
        <v>392</v>
      </c>
      <c r="P24" t="s">
        <v>464</v>
      </c>
      <c r="Q24" s="12">
        <v>845</v>
      </c>
    </row>
    <row r="25" spans="3:17" x14ac:dyDescent="0.2">
      <c r="K25" t="s">
        <v>377</v>
      </c>
      <c r="L25" s="1">
        <v>43826</v>
      </c>
      <c r="M25" t="s">
        <v>430</v>
      </c>
      <c r="N25" t="s">
        <v>451</v>
      </c>
      <c r="O25" t="s">
        <v>403</v>
      </c>
      <c r="P25" t="s">
        <v>465</v>
      </c>
      <c r="Q25" s="12">
        <v>405</v>
      </c>
    </row>
    <row r="26" spans="3:17" ht="21" x14ac:dyDescent="0.3">
      <c r="C26" s="31" t="s">
        <v>5</v>
      </c>
      <c r="D26" s="31" t="s">
        <v>0</v>
      </c>
      <c r="E26" s="31" t="s">
        <v>415</v>
      </c>
      <c r="F26" s="31" t="s">
        <v>416</v>
      </c>
      <c r="G26" s="31" t="s">
        <v>1</v>
      </c>
      <c r="H26" s="31" t="s">
        <v>467</v>
      </c>
      <c r="I26" s="32" t="s">
        <v>7</v>
      </c>
      <c r="J26" s="13"/>
      <c r="K26" t="s">
        <v>367</v>
      </c>
      <c r="L26" s="1">
        <v>43396</v>
      </c>
      <c r="M26" t="s">
        <v>420</v>
      </c>
      <c r="N26" t="s">
        <v>441</v>
      </c>
      <c r="O26" t="s">
        <v>393</v>
      </c>
      <c r="P26" t="s">
        <v>466</v>
      </c>
      <c r="Q26" s="12">
        <v>804</v>
      </c>
    </row>
    <row r="27" spans="3:17" x14ac:dyDescent="0.2">
      <c r="C27" s="1">
        <v>43817</v>
      </c>
      <c r="D27" s="33"/>
      <c r="E27" s="33"/>
      <c r="F27" s="33"/>
      <c r="G27" s="33"/>
      <c r="H27" s="33"/>
      <c r="I27" s="33"/>
      <c r="J27" s="7"/>
      <c r="K27" t="s">
        <v>368</v>
      </c>
      <c r="L27" s="1">
        <v>43406</v>
      </c>
      <c r="M27" t="s">
        <v>421</v>
      </c>
      <c r="N27" t="s">
        <v>442</v>
      </c>
      <c r="O27" t="s">
        <v>394</v>
      </c>
      <c r="P27" t="s">
        <v>464</v>
      </c>
      <c r="Q27" s="12">
        <v>650</v>
      </c>
    </row>
    <row r="28" spans="3:17" x14ac:dyDescent="0.2">
      <c r="K28" t="s">
        <v>381</v>
      </c>
      <c r="L28" s="1">
        <v>43396</v>
      </c>
      <c r="M28" t="s">
        <v>434</v>
      </c>
      <c r="N28" t="s">
        <v>455</v>
      </c>
      <c r="O28" t="s">
        <v>407</v>
      </c>
      <c r="P28" t="s">
        <v>465</v>
      </c>
      <c r="Q28" s="12">
        <v>545</v>
      </c>
    </row>
    <row r="29" spans="3:17" x14ac:dyDescent="0.2">
      <c r="K29" t="s">
        <v>365</v>
      </c>
      <c r="L29" s="1">
        <v>43152</v>
      </c>
      <c r="M29" t="s">
        <v>418</v>
      </c>
      <c r="N29" t="s">
        <v>439</v>
      </c>
      <c r="O29" t="s">
        <v>391</v>
      </c>
      <c r="P29" t="s">
        <v>466</v>
      </c>
      <c r="Q29" s="12">
        <v>1024</v>
      </c>
    </row>
    <row r="30" spans="3:17" x14ac:dyDescent="0.2">
      <c r="K30" t="s">
        <v>371</v>
      </c>
      <c r="L30" s="1">
        <v>43551</v>
      </c>
      <c r="M30" t="s">
        <v>424</v>
      </c>
      <c r="N30" t="s">
        <v>445</v>
      </c>
      <c r="O30" t="s">
        <v>397</v>
      </c>
      <c r="P30" t="s">
        <v>464</v>
      </c>
      <c r="Q30" s="12">
        <v>737</v>
      </c>
    </row>
    <row r="31" spans="3:17" x14ac:dyDescent="0.2">
      <c r="K31" t="s">
        <v>372</v>
      </c>
      <c r="L31" s="1">
        <v>43610</v>
      </c>
      <c r="M31" t="s">
        <v>425</v>
      </c>
      <c r="N31" t="s">
        <v>446</v>
      </c>
      <c r="O31" t="s">
        <v>398</v>
      </c>
      <c r="P31" t="s">
        <v>465</v>
      </c>
      <c r="Q31" s="12">
        <v>387</v>
      </c>
    </row>
    <row r="32" spans="3:17" ht="21" x14ac:dyDescent="0.3">
      <c r="C32" s="31" t="s">
        <v>5</v>
      </c>
      <c r="D32" s="31" t="s">
        <v>0</v>
      </c>
      <c r="E32" s="31" t="s">
        <v>415</v>
      </c>
      <c r="F32" s="31" t="s">
        <v>416</v>
      </c>
      <c r="G32" s="31" t="s">
        <v>1</v>
      </c>
      <c r="H32" s="31" t="s">
        <v>467</v>
      </c>
      <c r="I32" s="32" t="s">
        <v>7</v>
      </c>
      <c r="J32" s="13"/>
      <c r="K32" t="s">
        <v>369</v>
      </c>
      <c r="L32" s="1">
        <v>43417</v>
      </c>
      <c r="M32" t="s">
        <v>422</v>
      </c>
      <c r="N32" t="s">
        <v>443</v>
      </c>
      <c r="O32" t="s">
        <v>395</v>
      </c>
      <c r="P32" t="s">
        <v>466</v>
      </c>
      <c r="Q32" s="12">
        <v>455</v>
      </c>
    </row>
    <row r="33" spans="3:20" x14ac:dyDescent="0.2">
      <c r="C33" s="1">
        <v>43817</v>
      </c>
      <c r="D33" s="33"/>
      <c r="E33" s="33"/>
      <c r="F33" s="33"/>
      <c r="G33" s="33"/>
      <c r="H33" s="33"/>
      <c r="I33" s="33"/>
      <c r="K33" t="s">
        <v>384</v>
      </c>
      <c r="L33" s="1">
        <v>43439</v>
      </c>
      <c r="M33" t="s">
        <v>437</v>
      </c>
      <c r="N33" t="s">
        <v>458</v>
      </c>
      <c r="O33" t="s">
        <v>410</v>
      </c>
      <c r="P33" t="s">
        <v>464</v>
      </c>
      <c r="Q33" s="12">
        <v>516</v>
      </c>
    </row>
    <row r="34" spans="3:20" x14ac:dyDescent="0.2">
      <c r="K34" s="36" t="s">
        <v>376</v>
      </c>
      <c r="L34" s="37">
        <v>43817</v>
      </c>
      <c r="M34" s="36" t="s">
        <v>429</v>
      </c>
      <c r="N34" s="36" t="s">
        <v>450</v>
      </c>
      <c r="O34" s="36" t="s">
        <v>402</v>
      </c>
      <c r="P34" s="36" t="s">
        <v>465</v>
      </c>
      <c r="Q34" s="38">
        <v>1039</v>
      </c>
    </row>
    <row r="35" spans="3:20" x14ac:dyDescent="0.2">
      <c r="K35" t="s">
        <v>370</v>
      </c>
      <c r="L35" s="1">
        <v>43439</v>
      </c>
      <c r="M35" t="s">
        <v>423</v>
      </c>
      <c r="N35" t="s">
        <v>444</v>
      </c>
      <c r="O35" t="s">
        <v>396</v>
      </c>
      <c r="P35" t="s">
        <v>466</v>
      </c>
      <c r="Q35" s="12">
        <v>520</v>
      </c>
    </row>
    <row r="36" spans="3:20" x14ac:dyDescent="0.2">
      <c r="K36" t="s">
        <v>374</v>
      </c>
      <c r="L36" s="1">
        <v>43780</v>
      </c>
      <c r="M36" t="s">
        <v>427</v>
      </c>
      <c r="N36" t="s">
        <v>448</v>
      </c>
      <c r="O36" t="s">
        <v>400</v>
      </c>
      <c r="P36" t="s">
        <v>464</v>
      </c>
      <c r="Q36" s="12">
        <v>1204</v>
      </c>
    </row>
    <row r="37" spans="3:20" x14ac:dyDescent="0.2">
      <c r="K37" t="s">
        <v>375</v>
      </c>
      <c r="L37" s="1">
        <v>43790</v>
      </c>
      <c r="M37" t="s">
        <v>428</v>
      </c>
      <c r="N37" t="s">
        <v>449</v>
      </c>
      <c r="O37" t="s">
        <v>401</v>
      </c>
      <c r="P37" t="s">
        <v>465</v>
      </c>
      <c r="Q37" s="12">
        <v>447</v>
      </c>
    </row>
    <row r="38" spans="3:20" x14ac:dyDescent="0.2">
      <c r="K38" t="s">
        <v>379</v>
      </c>
      <c r="L38" s="1">
        <v>43152</v>
      </c>
      <c r="M38" t="s">
        <v>432</v>
      </c>
      <c r="N38" t="s">
        <v>453</v>
      </c>
      <c r="O38" t="s">
        <v>405</v>
      </c>
      <c r="P38" t="s">
        <v>466</v>
      </c>
      <c r="Q38" s="12">
        <v>927</v>
      </c>
    </row>
    <row r="39" spans="3:20" hidden="1" x14ac:dyDescent="0.2">
      <c r="N39" t="s">
        <v>385</v>
      </c>
      <c r="O39" t="s">
        <v>411</v>
      </c>
      <c r="Q39" s="12">
        <f t="shared" ref="Q39:Q43" ca="1" si="0">RANDBETWEEN(125,1300)</f>
        <v>405</v>
      </c>
      <c r="S39" t="s">
        <v>459</v>
      </c>
      <c r="T39" s="1">
        <v>43551</v>
      </c>
    </row>
    <row r="40" spans="3:20" hidden="1" x14ac:dyDescent="0.2">
      <c r="C40" s="2" t="s">
        <v>5</v>
      </c>
      <c r="D40" s="3" t="s">
        <v>0</v>
      </c>
      <c r="E40" s="3" t="s">
        <v>2</v>
      </c>
      <c r="F40" s="4" t="s">
        <v>3</v>
      </c>
      <c r="G40" s="3" t="s">
        <v>4</v>
      </c>
      <c r="H40" s="3" t="s">
        <v>6</v>
      </c>
      <c r="N40" t="s">
        <v>386</v>
      </c>
      <c r="O40" t="s">
        <v>412</v>
      </c>
      <c r="Q40" s="12">
        <f t="shared" ca="1" si="0"/>
        <v>268</v>
      </c>
      <c r="S40" t="s">
        <v>460</v>
      </c>
      <c r="T40" s="1">
        <v>43610</v>
      </c>
    </row>
    <row r="41" spans="3:20" ht="16" hidden="1" thickBot="1" x14ac:dyDescent="0.25">
      <c r="C41" s="6">
        <v>43328</v>
      </c>
      <c r="D41" s="5" t="str">
        <f>_xlfn.XLOOKUP($C$41,$L$17:$L$31,K17:K31,"",0,1)</f>
        <v>AWE-0012139</v>
      </c>
      <c r="E41" s="5" t="str">
        <f>_xlfn.XLOOKUP($C$41,$L$17:$L$31,P17:P31,"",0,1)</f>
        <v>BLACKFRIDAY</v>
      </c>
      <c r="F41" s="5">
        <f>_xlfn.XLOOKUP($C$41,$L$17:$L$31,Q17:Q31,"",0,1)</f>
        <v>898</v>
      </c>
      <c r="G41" s="5" t="str">
        <f>_xlfn.XLOOKUP($C$41,$L$17:$L$31,M17:M31,"",0,1)</f>
        <v>BCN-247</v>
      </c>
      <c r="H41" s="5" t="str">
        <f>_xlfn.XLOOKUP($C$41,$L$17:$L$31,N17:N31,"",0,1)</f>
        <v>C37</v>
      </c>
      <c r="N41" t="s">
        <v>387</v>
      </c>
      <c r="O41" t="s">
        <v>413</v>
      </c>
      <c r="Q41" s="12">
        <f t="shared" ca="1" si="0"/>
        <v>552</v>
      </c>
      <c r="S41" t="s">
        <v>461</v>
      </c>
      <c r="T41" s="1">
        <v>43779</v>
      </c>
    </row>
    <row r="42" spans="3:20" hidden="1" x14ac:dyDescent="0.2">
      <c r="N42" t="s">
        <v>388</v>
      </c>
      <c r="O42" t="s">
        <v>414</v>
      </c>
      <c r="Q42" s="12">
        <f t="shared" ca="1" si="0"/>
        <v>1096</v>
      </c>
      <c r="S42" t="s">
        <v>462</v>
      </c>
      <c r="T42" s="1">
        <v>43780</v>
      </c>
    </row>
    <row r="43" spans="3:20" hidden="1" x14ac:dyDescent="0.2">
      <c r="N43" t="s">
        <v>389</v>
      </c>
      <c r="Q43" s="12">
        <f t="shared" ca="1" si="0"/>
        <v>1186</v>
      </c>
      <c r="S43" t="s">
        <v>463</v>
      </c>
      <c r="T43" s="1">
        <v>43790</v>
      </c>
    </row>
  </sheetData>
  <conditionalFormatting sqref="C27">
    <cfRule type="expression" dxfId="35" priority="1" stopIfTrue="1">
      <formula>$Q27=1039</formula>
    </cfRule>
  </conditionalFormatting>
  <conditionalFormatting sqref="C33">
    <cfRule type="expression" dxfId="34" priority="2" stopIfTrue="1">
      <formula>$Q33=1039</formula>
    </cfRule>
  </conditionalFormatting>
  <conditionalFormatting sqref="J27">
    <cfRule type="expression" dxfId="33" priority="4">
      <formula>I27=""</formula>
    </cfRule>
    <cfRule type="cellIs" dxfId="32" priority="5" operator="equal">
      <formula>"✔"</formula>
    </cfRule>
    <cfRule type="containsText" dxfId="31" priority="6" operator="containsText" text="✘">
      <formula>NOT(ISERROR(SEARCH("✘",J27)))</formula>
    </cfRule>
  </conditionalFormatting>
  <conditionalFormatting sqref="K18:Q38">
    <cfRule type="expression" dxfId="30" priority="3" stopIfTrue="1">
      <formula>$Q18=1039</formula>
    </cfRule>
  </conditionalFormatting>
  <dataValidations count="1">
    <dataValidation type="list" allowBlank="1" showInputMessage="1" showErrorMessage="1" sqref="C41" xr:uid="{1B87D478-6AFA-B440-A94A-7C237100C654}">
      <formula1>$L$18:$L$31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FF4F-6D3E-4A21-9762-460573AE54CC}">
  <sheetPr>
    <tabColor theme="4" tint="0.59999389629810485"/>
  </sheetPr>
  <dimension ref="C17:Z52"/>
  <sheetViews>
    <sheetView showGridLines="0" zoomScale="120" zoomScaleNormal="120" workbookViewId="0">
      <selection activeCell="O12" sqref="O12"/>
    </sheetView>
  </sheetViews>
  <sheetFormatPr baseColWidth="10" defaultColWidth="2.83203125" defaultRowHeight="15" x14ac:dyDescent="0.2"/>
  <cols>
    <col min="3" max="3" width="12" customWidth="1"/>
    <col min="4" max="4" width="19.1640625" customWidth="1"/>
    <col min="5" max="5" width="11.33203125" customWidth="1"/>
    <col min="6" max="6" width="65.83203125" customWidth="1"/>
    <col min="7" max="7" width="8.33203125" customWidth="1"/>
    <col min="8" max="8" width="5.6640625" customWidth="1"/>
    <col min="9" max="9" width="7.33203125" customWidth="1"/>
    <col min="10" max="11" width="11.33203125" customWidth="1"/>
    <col min="12" max="12" width="4.5" customWidth="1"/>
    <col min="13" max="13" width="19.1640625" customWidth="1"/>
    <col min="14" max="14" width="8.5" customWidth="1"/>
    <col min="15" max="15" width="10.83203125" customWidth="1"/>
    <col min="16" max="16" width="12.1640625" customWidth="1"/>
    <col min="17" max="17" width="65.83203125" customWidth="1"/>
    <col min="18" max="18" width="15.1640625" customWidth="1"/>
    <col min="19" max="19" width="10.1640625" customWidth="1"/>
    <col min="20" max="20" width="8.6640625" customWidth="1"/>
    <col min="21" max="21" width="11.33203125" customWidth="1"/>
    <col min="22" max="22" width="8.5" customWidth="1"/>
    <col min="24" max="24" width="12" customWidth="1"/>
    <col min="25" max="25" width="8.5" customWidth="1"/>
    <col min="26" max="26" width="11.5" customWidth="1"/>
    <col min="27" max="27" width="8.33203125" customWidth="1"/>
    <col min="29" max="29" width="7.33203125" bestFit="1" customWidth="1"/>
    <col min="31" max="31" width="11.33203125" bestFit="1" customWidth="1"/>
  </cols>
  <sheetData>
    <row r="17" spans="3:26" ht="21" x14ac:dyDescent="0.3">
      <c r="M17" s="31" t="s">
        <v>0</v>
      </c>
      <c r="N17" s="34" t="s">
        <v>5</v>
      </c>
      <c r="O17" s="31" t="s">
        <v>415</v>
      </c>
      <c r="P17" s="31" t="s">
        <v>416</v>
      </c>
      <c r="Q17" s="31" t="s">
        <v>1</v>
      </c>
      <c r="R17" s="31" t="s">
        <v>467</v>
      </c>
      <c r="S17" s="32" t="s">
        <v>7</v>
      </c>
      <c r="T17" s="31" t="s">
        <v>469</v>
      </c>
      <c r="U17" s="31" t="s">
        <v>8</v>
      </c>
    </row>
    <row r="18" spans="3:26" x14ac:dyDescent="0.2">
      <c r="M18" t="s">
        <v>373</v>
      </c>
      <c r="N18" s="1">
        <v>43779</v>
      </c>
      <c r="O18" t="s">
        <v>426</v>
      </c>
      <c r="P18" t="s">
        <v>447</v>
      </c>
      <c r="Q18" t="s">
        <v>399</v>
      </c>
      <c r="R18" t="s">
        <v>464</v>
      </c>
      <c r="S18" s="12">
        <v>299</v>
      </c>
      <c r="T18" s="12">
        <v>59.799999999999983</v>
      </c>
      <c r="U18" s="12">
        <v>239.20000000000002</v>
      </c>
    </row>
    <row r="19" spans="3:26" x14ac:dyDescent="0.2">
      <c r="M19" t="s">
        <v>378</v>
      </c>
      <c r="N19" s="1">
        <v>43126</v>
      </c>
      <c r="O19" t="s">
        <v>431</v>
      </c>
      <c r="P19" t="s">
        <v>452</v>
      </c>
      <c r="Q19" t="s">
        <v>404</v>
      </c>
      <c r="R19" t="s">
        <v>465</v>
      </c>
      <c r="S19" s="12">
        <v>526</v>
      </c>
      <c r="T19" s="12">
        <v>105.19999999999999</v>
      </c>
      <c r="U19" s="12">
        <v>420.8</v>
      </c>
    </row>
    <row r="20" spans="3:26" x14ac:dyDescent="0.2">
      <c r="M20" t="s">
        <v>380</v>
      </c>
      <c r="N20" s="1">
        <v>43328</v>
      </c>
      <c r="O20" t="s">
        <v>433</v>
      </c>
      <c r="P20" t="s">
        <v>454</v>
      </c>
      <c r="Q20" t="s">
        <v>406</v>
      </c>
      <c r="R20" t="s">
        <v>466</v>
      </c>
      <c r="S20" s="12">
        <v>898</v>
      </c>
      <c r="T20" s="12">
        <v>179.59999999999991</v>
      </c>
      <c r="U20" s="12">
        <v>718.40000000000009</v>
      </c>
    </row>
    <row r="21" spans="3:26" x14ac:dyDescent="0.2">
      <c r="M21" t="s">
        <v>382</v>
      </c>
      <c r="N21" s="1">
        <v>43406</v>
      </c>
      <c r="O21" t="s">
        <v>435</v>
      </c>
      <c r="P21" t="s">
        <v>456</v>
      </c>
      <c r="Q21" t="s">
        <v>408</v>
      </c>
      <c r="R21" t="s">
        <v>464</v>
      </c>
      <c r="S21" s="12">
        <v>169</v>
      </c>
      <c r="T21" s="12">
        <v>33.799999999999983</v>
      </c>
      <c r="U21" s="12">
        <v>135.20000000000002</v>
      </c>
    </row>
    <row r="22" spans="3:26" x14ac:dyDescent="0.2">
      <c r="M22" t="s">
        <v>383</v>
      </c>
      <c r="N22" s="1">
        <v>43417</v>
      </c>
      <c r="O22" t="s">
        <v>436</v>
      </c>
      <c r="P22" t="s">
        <v>457</v>
      </c>
      <c r="Q22" t="s">
        <v>409</v>
      </c>
      <c r="R22" t="s">
        <v>465</v>
      </c>
      <c r="S22" s="12">
        <v>1081</v>
      </c>
      <c r="T22" s="12">
        <v>216.19999999999993</v>
      </c>
      <c r="U22" s="12">
        <v>864.80000000000007</v>
      </c>
    </row>
    <row r="23" spans="3:26" x14ac:dyDescent="0.2">
      <c r="M23" t="s">
        <v>364</v>
      </c>
      <c r="N23" s="1">
        <v>43126</v>
      </c>
      <c r="O23" t="s">
        <v>417</v>
      </c>
      <c r="P23" t="s">
        <v>438</v>
      </c>
      <c r="Q23" t="s">
        <v>390</v>
      </c>
      <c r="R23" t="s">
        <v>466</v>
      </c>
      <c r="S23" s="12">
        <v>1143</v>
      </c>
      <c r="T23" s="12">
        <v>228.59999999999991</v>
      </c>
      <c r="U23" s="12">
        <v>914.40000000000009</v>
      </c>
    </row>
    <row r="24" spans="3:26" x14ac:dyDescent="0.2">
      <c r="M24" t="s">
        <v>366</v>
      </c>
      <c r="N24" s="1">
        <v>43328</v>
      </c>
      <c r="O24" t="s">
        <v>419</v>
      </c>
      <c r="P24" t="s">
        <v>440</v>
      </c>
      <c r="Q24" t="s">
        <v>392</v>
      </c>
      <c r="R24" t="s">
        <v>464</v>
      </c>
      <c r="S24" s="12">
        <v>845</v>
      </c>
      <c r="T24" s="12">
        <v>169</v>
      </c>
      <c r="U24" s="12">
        <v>676</v>
      </c>
    </row>
    <row r="25" spans="3:26" x14ac:dyDescent="0.2">
      <c r="M25" t="s">
        <v>377</v>
      </c>
      <c r="N25" s="1">
        <v>43826</v>
      </c>
      <c r="O25" t="s">
        <v>430</v>
      </c>
      <c r="P25" t="s">
        <v>451</v>
      </c>
      <c r="Q25" t="s">
        <v>403</v>
      </c>
      <c r="R25" t="s">
        <v>465</v>
      </c>
      <c r="S25" s="12">
        <v>405</v>
      </c>
      <c r="T25" s="12">
        <v>81</v>
      </c>
      <c r="U25" s="12">
        <v>324</v>
      </c>
      <c r="X25" s="12"/>
      <c r="Y25" s="12"/>
    </row>
    <row r="26" spans="3:26" ht="21" x14ac:dyDescent="0.3">
      <c r="C26" s="14"/>
      <c r="D26" s="14"/>
      <c r="E26" s="14"/>
      <c r="F26" s="14"/>
      <c r="G26" s="14"/>
      <c r="H26" s="14"/>
      <c r="I26" s="13"/>
      <c r="J26" s="13"/>
      <c r="K26" s="13"/>
      <c r="L26" s="13"/>
      <c r="M26" t="s">
        <v>367</v>
      </c>
      <c r="N26" s="1">
        <v>43396</v>
      </c>
      <c r="O26" t="s">
        <v>420</v>
      </c>
      <c r="P26" t="s">
        <v>441</v>
      </c>
      <c r="Q26" t="s">
        <v>393</v>
      </c>
      <c r="R26" t="s">
        <v>466</v>
      </c>
      <c r="S26" s="12">
        <v>804</v>
      </c>
      <c r="T26" s="12">
        <v>160.79999999999995</v>
      </c>
      <c r="U26" s="12">
        <v>643.20000000000005</v>
      </c>
      <c r="X26" s="12"/>
      <c r="Y26" s="12"/>
    </row>
    <row r="27" spans="3:26" ht="21" x14ac:dyDescent="0.3">
      <c r="C27" s="34" t="s">
        <v>468</v>
      </c>
      <c r="D27" s="31" t="s">
        <v>0</v>
      </c>
      <c r="E27" s="34" t="s">
        <v>5</v>
      </c>
      <c r="F27" s="34" t="s">
        <v>1</v>
      </c>
      <c r="G27" s="34" t="s">
        <v>7</v>
      </c>
      <c r="H27" s="34"/>
      <c r="I27" s="34" t="s">
        <v>469</v>
      </c>
      <c r="J27" s="34" t="s">
        <v>8</v>
      </c>
      <c r="M27" t="s">
        <v>368</v>
      </c>
      <c r="N27" s="1">
        <v>43406</v>
      </c>
      <c r="O27" t="s">
        <v>421</v>
      </c>
      <c r="P27" t="s">
        <v>442</v>
      </c>
      <c r="Q27" t="s">
        <v>394</v>
      </c>
      <c r="R27" t="s">
        <v>464</v>
      </c>
      <c r="S27" s="12">
        <v>650</v>
      </c>
      <c r="T27" s="12">
        <v>130</v>
      </c>
      <c r="U27" s="12">
        <v>520</v>
      </c>
      <c r="Y27" s="12"/>
      <c r="Z27" s="12"/>
    </row>
    <row r="28" spans="3:26" x14ac:dyDescent="0.2">
      <c r="C28" s="12" t="s">
        <v>470</v>
      </c>
      <c r="D28" t="s">
        <v>380</v>
      </c>
      <c r="E28" s="1">
        <v>43328</v>
      </c>
      <c r="F28" s="33"/>
      <c r="G28" s="33"/>
      <c r="H28" s="33"/>
      <c r="I28" s="33"/>
      <c r="J28" s="33"/>
      <c r="M28" t="s">
        <v>381</v>
      </c>
      <c r="N28" s="1">
        <v>43396</v>
      </c>
      <c r="O28" t="s">
        <v>434</v>
      </c>
      <c r="P28" t="s">
        <v>455</v>
      </c>
      <c r="Q28" t="s">
        <v>407</v>
      </c>
      <c r="R28" t="s">
        <v>465</v>
      </c>
      <c r="S28" s="12">
        <v>545</v>
      </c>
      <c r="T28" s="12">
        <v>109</v>
      </c>
      <c r="U28" s="12">
        <v>436</v>
      </c>
      <c r="X28" s="12"/>
      <c r="Y28" s="12"/>
    </row>
    <row r="29" spans="3:26" x14ac:dyDescent="0.2">
      <c r="C29" s="12" t="s">
        <v>471</v>
      </c>
      <c r="D29" t="s">
        <v>383</v>
      </c>
      <c r="E29" s="1">
        <v>43417</v>
      </c>
      <c r="F29" s="33"/>
      <c r="G29" s="33"/>
      <c r="H29" s="33"/>
      <c r="I29" s="33"/>
      <c r="J29" s="33"/>
      <c r="M29" t="s">
        <v>365</v>
      </c>
      <c r="N29" s="1">
        <v>43152</v>
      </c>
      <c r="O29" t="s">
        <v>418</v>
      </c>
      <c r="P29" t="s">
        <v>439</v>
      </c>
      <c r="Q29" t="s">
        <v>391</v>
      </c>
      <c r="R29" t="s">
        <v>466</v>
      </c>
      <c r="S29" s="12">
        <v>1024</v>
      </c>
      <c r="T29" s="12">
        <v>204.79999999999995</v>
      </c>
      <c r="U29" s="12">
        <v>819.2</v>
      </c>
      <c r="X29" s="12"/>
      <c r="Y29" s="12"/>
    </row>
    <row r="30" spans="3:26" x14ac:dyDescent="0.2">
      <c r="C30" s="12" t="s">
        <v>472</v>
      </c>
      <c r="D30" t="s">
        <v>364</v>
      </c>
      <c r="E30" s="1">
        <v>43126</v>
      </c>
      <c r="F30" s="33"/>
      <c r="G30" s="33"/>
      <c r="H30" s="33"/>
      <c r="I30" s="33"/>
      <c r="J30" s="33"/>
      <c r="M30" t="s">
        <v>371</v>
      </c>
      <c r="N30" s="1">
        <v>43551</v>
      </c>
      <c r="O30" t="s">
        <v>424</v>
      </c>
      <c r="P30" t="s">
        <v>445</v>
      </c>
      <c r="Q30" t="s">
        <v>397</v>
      </c>
      <c r="R30" t="s">
        <v>464</v>
      </c>
      <c r="S30" s="12">
        <v>737</v>
      </c>
      <c r="T30" s="12">
        <v>147.39999999999998</v>
      </c>
      <c r="U30" s="12">
        <v>589.6</v>
      </c>
      <c r="X30" s="12"/>
      <c r="Y30" s="12"/>
    </row>
    <row r="31" spans="3:26" x14ac:dyDescent="0.2">
      <c r="C31" s="12" t="s">
        <v>473</v>
      </c>
      <c r="D31" t="s">
        <v>365</v>
      </c>
      <c r="E31" s="1">
        <v>43152</v>
      </c>
      <c r="F31" s="33"/>
      <c r="G31" s="33"/>
      <c r="H31" s="33"/>
      <c r="I31" s="33"/>
      <c r="J31" s="33"/>
      <c r="M31" t="s">
        <v>372</v>
      </c>
      <c r="N31" s="1">
        <v>43610</v>
      </c>
      <c r="O31" t="s">
        <v>425</v>
      </c>
      <c r="P31" t="s">
        <v>446</v>
      </c>
      <c r="Q31" t="s">
        <v>398</v>
      </c>
      <c r="R31" t="s">
        <v>465</v>
      </c>
      <c r="S31" s="12">
        <v>387</v>
      </c>
      <c r="T31" s="12">
        <v>77.399999999999977</v>
      </c>
      <c r="U31" s="12">
        <v>309.60000000000002</v>
      </c>
      <c r="X31" s="12"/>
      <c r="Y31" s="12"/>
    </row>
    <row r="32" spans="3:26" x14ac:dyDescent="0.2">
      <c r="C32" s="12" t="s">
        <v>474</v>
      </c>
      <c r="D32" t="s">
        <v>376</v>
      </c>
      <c r="E32" s="1">
        <v>43817</v>
      </c>
      <c r="F32" s="33"/>
      <c r="G32" s="33"/>
      <c r="H32" s="33"/>
      <c r="I32" s="33"/>
      <c r="J32" s="33"/>
      <c r="M32" t="s">
        <v>369</v>
      </c>
      <c r="N32" s="1">
        <v>43417</v>
      </c>
      <c r="O32" t="s">
        <v>422</v>
      </c>
      <c r="P32" t="s">
        <v>443</v>
      </c>
      <c r="Q32" t="s">
        <v>395</v>
      </c>
      <c r="R32" t="s">
        <v>466</v>
      </c>
      <c r="S32" s="12">
        <v>455</v>
      </c>
      <c r="T32" s="12">
        <v>91</v>
      </c>
      <c r="U32" s="12">
        <v>364</v>
      </c>
      <c r="X32" s="12"/>
      <c r="Y32" s="12"/>
    </row>
    <row r="33" spans="3:25" x14ac:dyDescent="0.2">
      <c r="C33" s="12" t="s">
        <v>475</v>
      </c>
      <c r="D33" t="s">
        <v>374</v>
      </c>
      <c r="E33" s="1">
        <v>43780</v>
      </c>
      <c r="F33" s="33"/>
      <c r="G33" s="33"/>
      <c r="H33" s="33"/>
      <c r="I33" s="33"/>
      <c r="J33" s="33"/>
      <c r="M33" t="s">
        <v>384</v>
      </c>
      <c r="N33" s="1">
        <v>43439</v>
      </c>
      <c r="O33" t="s">
        <v>437</v>
      </c>
      <c r="P33" t="s">
        <v>458</v>
      </c>
      <c r="Q33" t="s">
        <v>410</v>
      </c>
      <c r="R33" t="s">
        <v>464</v>
      </c>
      <c r="S33" s="12">
        <v>516</v>
      </c>
      <c r="T33" s="12">
        <v>103.19999999999999</v>
      </c>
      <c r="U33" s="12">
        <v>412.8</v>
      </c>
      <c r="X33" s="12"/>
      <c r="Y33" s="12"/>
    </row>
    <row r="34" spans="3:25" x14ac:dyDescent="0.2">
      <c r="C34" s="12" t="s">
        <v>476</v>
      </c>
      <c r="D34" t="s">
        <v>379</v>
      </c>
      <c r="E34" s="1">
        <v>43152</v>
      </c>
      <c r="F34" s="33"/>
      <c r="G34" s="33"/>
      <c r="H34" s="33"/>
      <c r="I34" s="33"/>
      <c r="J34" s="33"/>
      <c r="M34" t="s">
        <v>376</v>
      </c>
      <c r="N34" s="1">
        <v>43817</v>
      </c>
      <c r="O34" t="s">
        <v>429</v>
      </c>
      <c r="P34" t="s">
        <v>450</v>
      </c>
      <c r="Q34" t="s">
        <v>402</v>
      </c>
      <c r="R34" t="s">
        <v>465</v>
      </c>
      <c r="S34" s="12">
        <v>1039</v>
      </c>
      <c r="T34" s="12">
        <v>207.79999999999995</v>
      </c>
      <c r="U34" s="12">
        <v>831.2</v>
      </c>
      <c r="X34" s="12"/>
      <c r="Y34" s="12"/>
    </row>
    <row r="35" spans="3:25" x14ac:dyDescent="0.2">
      <c r="M35" t="s">
        <v>370</v>
      </c>
      <c r="N35" s="1">
        <v>43439</v>
      </c>
      <c r="O35" t="s">
        <v>423</v>
      </c>
      <c r="P35" t="s">
        <v>444</v>
      </c>
      <c r="Q35" t="s">
        <v>396</v>
      </c>
      <c r="R35" t="s">
        <v>466</v>
      </c>
      <c r="S35" s="12">
        <v>520</v>
      </c>
      <c r="T35" s="12">
        <v>104</v>
      </c>
      <c r="U35" s="12">
        <v>416</v>
      </c>
      <c r="X35" s="12"/>
      <c r="Y35" s="12"/>
    </row>
    <row r="36" spans="3:25" x14ac:dyDescent="0.2">
      <c r="M36" t="s">
        <v>374</v>
      </c>
      <c r="N36" s="1">
        <v>43780</v>
      </c>
      <c r="O36" t="s">
        <v>427</v>
      </c>
      <c r="P36" t="s">
        <v>448</v>
      </c>
      <c r="Q36" t="s">
        <v>400</v>
      </c>
      <c r="R36" t="s">
        <v>464</v>
      </c>
      <c r="S36" s="12">
        <v>1204</v>
      </c>
      <c r="T36" s="12">
        <v>240.79999999999995</v>
      </c>
      <c r="U36" s="12">
        <v>963.2</v>
      </c>
      <c r="X36" s="12"/>
      <c r="Y36" s="12"/>
    </row>
    <row r="37" spans="3:25" x14ac:dyDescent="0.2">
      <c r="M37" t="s">
        <v>375</v>
      </c>
      <c r="N37" s="1">
        <v>43790</v>
      </c>
      <c r="O37" t="s">
        <v>428</v>
      </c>
      <c r="P37" t="s">
        <v>449</v>
      </c>
      <c r="Q37" t="s">
        <v>401</v>
      </c>
      <c r="R37" t="s">
        <v>465</v>
      </c>
      <c r="S37" s="12">
        <v>447</v>
      </c>
      <c r="T37" s="12">
        <v>89.399999999999977</v>
      </c>
      <c r="U37" s="12">
        <v>357.6</v>
      </c>
      <c r="X37" s="12"/>
      <c r="Y37" s="12"/>
    </row>
    <row r="38" spans="3:25" x14ac:dyDescent="0.2">
      <c r="M38" t="s">
        <v>379</v>
      </c>
      <c r="N38" s="1">
        <v>43152</v>
      </c>
      <c r="O38" t="s">
        <v>432</v>
      </c>
      <c r="P38" t="s">
        <v>453</v>
      </c>
      <c r="Q38" t="s">
        <v>405</v>
      </c>
      <c r="R38" t="s">
        <v>466</v>
      </c>
      <c r="S38" s="12">
        <v>927</v>
      </c>
      <c r="T38" s="12">
        <v>185.39999999999998</v>
      </c>
      <c r="U38" s="12">
        <v>741.6</v>
      </c>
      <c r="X38" s="12"/>
      <c r="Y38" s="12"/>
    </row>
    <row r="39" spans="3:25" hidden="1" x14ac:dyDescent="0.2">
      <c r="P39" t="s">
        <v>385</v>
      </c>
      <c r="Q39" t="s">
        <v>411</v>
      </c>
      <c r="S39" s="12">
        <f t="shared" ref="S39:S43" ca="1" si="0">RANDBETWEEN(125,1300)</f>
        <v>279</v>
      </c>
      <c r="T39" s="12">
        <f t="shared" ref="T39:T43" ca="1" si="1">S39-S39*0.8</f>
        <v>55.799999999999983</v>
      </c>
      <c r="U39" s="12">
        <f t="shared" ref="U39:U43" ca="1" si="2">S39-T39</f>
        <v>223.20000000000002</v>
      </c>
      <c r="V39" s="1">
        <v>43551</v>
      </c>
    </row>
    <row r="40" spans="3:25" hidden="1" x14ac:dyDescent="0.2">
      <c r="C40" s="2" t="s">
        <v>5</v>
      </c>
      <c r="D40" s="3" t="s">
        <v>0</v>
      </c>
      <c r="E40" s="3" t="s">
        <v>2</v>
      </c>
      <c r="F40" s="4" t="s">
        <v>3</v>
      </c>
      <c r="G40" s="3" t="s">
        <v>4</v>
      </c>
      <c r="H40" s="3" t="s">
        <v>6</v>
      </c>
      <c r="P40" t="s">
        <v>386</v>
      </c>
      <c r="Q40" t="s">
        <v>412</v>
      </c>
      <c r="S40" s="12">
        <f t="shared" ca="1" si="0"/>
        <v>1214</v>
      </c>
      <c r="T40" s="12">
        <f t="shared" ca="1" si="1"/>
        <v>242.79999999999995</v>
      </c>
      <c r="U40" s="12">
        <f t="shared" ca="1" si="2"/>
        <v>971.2</v>
      </c>
      <c r="V40" s="1">
        <v>43610</v>
      </c>
    </row>
    <row r="41" spans="3:25" ht="16" hidden="1" thickBot="1" x14ac:dyDescent="0.25">
      <c r="C41" s="6">
        <v>43328</v>
      </c>
      <c r="D41" s="5" t="str">
        <f>_xlfn.XLOOKUP($C$41,$N$17:$N$31,M17:M31,"",0,1)</f>
        <v>AWE-0012139</v>
      </c>
      <c r="E41" s="5" t="str">
        <f>_xlfn.XLOOKUP($C$41,$N$17:$N$31,R17:R31,"",0,1)</f>
        <v>BLACKFRIDAY</v>
      </c>
      <c r="F41" s="5">
        <f>_xlfn.XLOOKUP($C$41,$N$17:$N$31,S17:S31,"",0,1)</f>
        <v>898</v>
      </c>
      <c r="G41" s="5" t="str">
        <f>_xlfn.XLOOKUP($C$41,$N$17:$N$31,O17:O31,"",0,1)</f>
        <v>BCN-247</v>
      </c>
      <c r="H41" s="5" t="str">
        <f>_xlfn.XLOOKUP($C$41,$N$17:$N$31,P17:P31,"",0,1)</f>
        <v>C37</v>
      </c>
      <c r="P41" t="s">
        <v>387</v>
      </c>
      <c r="Q41" t="s">
        <v>413</v>
      </c>
      <c r="S41" s="12">
        <f t="shared" ca="1" si="0"/>
        <v>787</v>
      </c>
      <c r="T41" s="12">
        <f t="shared" ca="1" si="1"/>
        <v>157.39999999999998</v>
      </c>
      <c r="U41" s="12">
        <f t="shared" ca="1" si="2"/>
        <v>629.6</v>
      </c>
      <c r="V41" s="1">
        <v>43779</v>
      </c>
    </row>
    <row r="42" spans="3:25" hidden="1" x14ac:dyDescent="0.2">
      <c r="P42" t="s">
        <v>388</v>
      </c>
      <c r="Q42" t="s">
        <v>414</v>
      </c>
      <c r="S42" s="12">
        <f t="shared" ca="1" si="0"/>
        <v>210</v>
      </c>
      <c r="T42" s="12">
        <f t="shared" ca="1" si="1"/>
        <v>42</v>
      </c>
      <c r="U42" s="12">
        <f t="shared" ca="1" si="2"/>
        <v>168</v>
      </c>
      <c r="V42" s="1">
        <v>43780</v>
      </c>
    </row>
    <row r="43" spans="3:25" hidden="1" x14ac:dyDescent="0.2">
      <c r="P43" t="s">
        <v>389</v>
      </c>
      <c r="S43" s="12">
        <f t="shared" ca="1" si="0"/>
        <v>290</v>
      </c>
      <c r="T43" s="12">
        <f t="shared" ca="1" si="1"/>
        <v>58</v>
      </c>
      <c r="U43" s="12">
        <f t="shared" ca="1" si="2"/>
        <v>232</v>
      </c>
      <c r="V43" s="1">
        <v>43790</v>
      </c>
    </row>
    <row r="46" spans="3:25" x14ac:dyDescent="0.2">
      <c r="N46" s="1"/>
    </row>
    <row r="47" spans="3:25" x14ac:dyDescent="0.2">
      <c r="N47" s="1"/>
    </row>
    <row r="48" spans="3:25" x14ac:dyDescent="0.2">
      <c r="N48" s="1"/>
    </row>
    <row r="49" spans="14:14" x14ac:dyDescent="0.2">
      <c r="N49" s="1"/>
    </row>
    <row r="50" spans="14:14" x14ac:dyDescent="0.2">
      <c r="N50" s="1"/>
    </row>
    <row r="51" spans="14:14" x14ac:dyDescent="0.2">
      <c r="N51" s="1"/>
    </row>
    <row r="52" spans="14:14" x14ac:dyDescent="0.2">
      <c r="N52" s="1"/>
    </row>
  </sheetData>
  <sortState xmlns:xlrd2="http://schemas.microsoft.com/office/spreadsheetml/2017/richdata2" ref="P18:W38">
    <sortCondition ref="W17:W43"/>
  </sortState>
  <phoneticPr fontId="11" type="noConversion"/>
  <conditionalFormatting sqref="M18:U38">
    <cfRule type="expression" dxfId="29" priority="22">
      <formula>$U18&gt;700</formula>
    </cfRule>
  </conditionalFormatting>
  <conditionalFormatting sqref="N46:N52">
    <cfRule type="expression" dxfId="28" priority="13">
      <formula>$U46&gt;700</formula>
    </cfRule>
  </conditionalFormatting>
  <dataValidations count="1">
    <dataValidation type="list" allowBlank="1" showInputMessage="1" showErrorMessage="1" sqref="C41" xr:uid="{5FE03EC3-24F2-4D6F-9F39-32A5DA5C5122}">
      <formula1>$N$18:$N$31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46E43-42A1-914E-8F9D-C3B97E45986A}">
  <sheetPr>
    <tabColor theme="4" tint="0.39997558519241921"/>
  </sheetPr>
  <dimension ref="B18:Z932"/>
  <sheetViews>
    <sheetView showGridLines="0" zoomScale="90" zoomScaleNormal="90" workbookViewId="0">
      <selection activeCell="L16" sqref="L16"/>
    </sheetView>
  </sheetViews>
  <sheetFormatPr baseColWidth="10" defaultColWidth="2.83203125" defaultRowHeight="15" x14ac:dyDescent="0.2"/>
  <cols>
    <col min="2" max="2" width="24.83203125" customWidth="1"/>
    <col min="3" max="3" width="9.83203125" customWidth="1"/>
    <col min="4" max="4" width="19.83203125" customWidth="1"/>
    <col min="5" max="5" width="6.33203125" customWidth="1"/>
    <col min="6" max="6" width="15.6640625" customWidth="1"/>
    <col min="7" max="7" width="22.33203125" customWidth="1"/>
    <col min="8" max="8" width="20.83203125" customWidth="1"/>
    <col min="9" max="9" width="31.6640625" customWidth="1"/>
    <col min="10" max="10" width="13" customWidth="1"/>
    <col min="11" max="11" width="9.6640625" customWidth="1"/>
    <col min="12" max="12" width="9.5" customWidth="1"/>
    <col min="13" max="13" width="24.83203125" customWidth="1"/>
    <col min="14" max="14" width="12.33203125" customWidth="1"/>
    <col min="15" max="15" width="22.1640625" customWidth="1"/>
    <col min="16" max="16" width="8.83203125" customWidth="1"/>
    <col min="17" max="17" width="18.1640625" customWidth="1"/>
    <col min="18" max="18" width="24.33203125" customWidth="1"/>
    <col min="19" max="19" width="23.33203125" customWidth="1"/>
    <col min="20" max="20" width="8.6640625" customWidth="1"/>
    <col min="21" max="21" width="11.33203125" customWidth="1"/>
    <col min="22" max="22" width="8.5" customWidth="1"/>
    <col min="24" max="24" width="12" customWidth="1"/>
    <col min="25" max="25" width="8.5" customWidth="1"/>
    <col min="26" max="26" width="11.5" customWidth="1"/>
    <col min="27" max="27" width="8.33203125" customWidth="1"/>
    <col min="29" max="29" width="7.33203125" bestFit="1" customWidth="1"/>
    <col min="31" max="31" width="11.33203125" bestFit="1" customWidth="1"/>
  </cols>
  <sheetData>
    <row r="18" spans="2:21" x14ac:dyDescent="0.2">
      <c r="B18" s="68"/>
      <c r="C18" s="68"/>
      <c r="D18" s="68"/>
      <c r="F18" s="68"/>
      <c r="G18" s="68"/>
      <c r="H18" s="68"/>
    </row>
    <row r="19" spans="2:21" x14ac:dyDescent="0.2">
      <c r="B19" s="68"/>
      <c r="C19" s="68"/>
      <c r="D19" s="68"/>
      <c r="F19" s="68"/>
      <c r="G19" s="68"/>
      <c r="H19" s="68"/>
    </row>
    <row r="20" spans="2:21" x14ac:dyDescent="0.2">
      <c r="B20" s="68"/>
      <c r="C20" s="68"/>
      <c r="D20" s="68"/>
      <c r="F20" s="68"/>
      <c r="G20" s="68"/>
      <c r="H20" s="68"/>
    </row>
    <row r="21" spans="2:21" x14ac:dyDescent="0.2">
      <c r="B21" s="68"/>
      <c r="C21" s="68"/>
      <c r="D21" s="68"/>
      <c r="F21" s="68"/>
      <c r="G21" s="68"/>
      <c r="H21" s="68"/>
    </row>
    <row r="22" spans="2:21" x14ac:dyDescent="0.2">
      <c r="B22" s="68"/>
      <c r="C22" s="68"/>
      <c r="D22" s="68"/>
      <c r="F22" s="68"/>
      <c r="G22" s="68"/>
      <c r="H22" s="68"/>
    </row>
    <row r="27" spans="2:21" ht="21" x14ac:dyDescent="0.3">
      <c r="U27" s="14"/>
    </row>
    <row r="28" spans="2:21" ht="16" x14ac:dyDescent="0.2">
      <c r="B28" s="39" t="s">
        <v>9</v>
      </c>
      <c r="C28" s="39" t="s">
        <v>480</v>
      </c>
      <c r="D28" s="39" t="s">
        <v>481</v>
      </c>
      <c r="E28" s="39" t="s">
        <v>482</v>
      </c>
      <c r="F28" s="39" t="s">
        <v>483</v>
      </c>
      <c r="G28" s="39" t="s">
        <v>1599</v>
      </c>
      <c r="I28" s="41" t="s">
        <v>477</v>
      </c>
      <c r="J28" s="41" t="s">
        <v>478</v>
      </c>
      <c r="K28" s="41" t="s">
        <v>479</v>
      </c>
      <c r="L28" s="41" t="s">
        <v>9</v>
      </c>
      <c r="M28" s="41" t="s">
        <v>480</v>
      </c>
      <c r="N28" s="41" t="s">
        <v>481</v>
      </c>
      <c r="O28" s="41" t="s">
        <v>482</v>
      </c>
      <c r="P28" s="41" t="s">
        <v>483</v>
      </c>
      <c r="Q28" s="41" t="s">
        <v>484</v>
      </c>
      <c r="R28" s="41" t="s">
        <v>485</v>
      </c>
      <c r="U28" s="12"/>
    </row>
    <row r="29" spans="2:21" x14ac:dyDescent="0.2">
      <c r="B29" t="s">
        <v>83</v>
      </c>
      <c r="C29">
        <v>87123894</v>
      </c>
      <c r="D29">
        <v>41333</v>
      </c>
      <c r="E29">
        <v>2</v>
      </c>
      <c r="F29" s="40"/>
      <c r="G29" s="40"/>
      <c r="I29" t="s">
        <v>486</v>
      </c>
      <c r="J29" t="s">
        <v>487</v>
      </c>
      <c r="K29" t="s">
        <v>488</v>
      </c>
      <c r="L29" t="s">
        <v>489</v>
      </c>
      <c r="M29">
        <v>87123686</v>
      </c>
      <c r="N29" s="1">
        <v>41454</v>
      </c>
      <c r="O29">
        <v>1</v>
      </c>
      <c r="P29">
        <v>0</v>
      </c>
      <c r="Q29">
        <v>760</v>
      </c>
      <c r="R29">
        <v>7.9557142857142855</v>
      </c>
      <c r="S29" s="12"/>
      <c r="T29" s="12"/>
      <c r="U29" s="12"/>
    </row>
    <row r="30" spans="2:21" x14ac:dyDescent="0.2">
      <c r="B30" t="s">
        <v>63</v>
      </c>
      <c r="C30">
        <v>87123895</v>
      </c>
      <c r="D30">
        <v>41290</v>
      </c>
      <c r="E30">
        <v>3</v>
      </c>
      <c r="F30" s="40"/>
      <c r="G30" s="40"/>
      <c r="I30" t="s">
        <v>490</v>
      </c>
      <c r="J30" t="s">
        <v>487</v>
      </c>
      <c r="K30" t="s">
        <v>488</v>
      </c>
      <c r="L30" t="s">
        <v>491</v>
      </c>
      <c r="M30">
        <v>87123687</v>
      </c>
      <c r="N30" s="1">
        <v>41431</v>
      </c>
      <c r="O30">
        <v>1</v>
      </c>
      <c r="P30">
        <v>26</v>
      </c>
      <c r="Q30">
        <v>732</v>
      </c>
      <c r="R30">
        <v>7.8442857142857152</v>
      </c>
      <c r="S30" s="12"/>
      <c r="T30" s="12"/>
      <c r="U30" s="12"/>
    </row>
    <row r="31" spans="2:21" x14ac:dyDescent="0.2">
      <c r="B31" t="s">
        <v>257</v>
      </c>
      <c r="C31">
        <v>87123896</v>
      </c>
      <c r="D31">
        <v>41298</v>
      </c>
      <c r="E31">
        <v>1</v>
      </c>
      <c r="F31" s="40"/>
      <c r="G31" s="40"/>
      <c r="I31" t="s">
        <v>492</v>
      </c>
      <c r="J31" t="s">
        <v>487</v>
      </c>
      <c r="K31" t="s">
        <v>488</v>
      </c>
      <c r="L31" t="s">
        <v>493</v>
      </c>
      <c r="M31">
        <v>87123688</v>
      </c>
      <c r="N31" s="1">
        <v>41301</v>
      </c>
      <c r="O31">
        <v>1</v>
      </c>
      <c r="P31">
        <v>10</v>
      </c>
      <c r="Q31">
        <v>1284</v>
      </c>
      <c r="R31">
        <v>8.3228571428571438</v>
      </c>
      <c r="S31" s="12"/>
      <c r="T31" s="12"/>
      <c r="U31" s="12"/>
    </row>
    <row r="32" spans="2:21" x14ac:dyDescent="0.2">
      <c r="B32" t="s">
        <v>166</v>
      </c>
      <c r="C32">
        <v>87123897</v>
      </c>
      <c r="D32">
        <v>41320</v>
      </c>
      <c r="E32">
        <v>1</v>
      </c>
      <c r="F32" s="40"/>
      <c r="G32" s="40"/>
      <c r="I32" t="s">
        <v>494</v>
      </c>
      <c r="J32" t="s">
        <v>487</v>
      </c>
      <c r="K32" t="s">
        <v>488</v>
      </c>
      <c r="L32" t="s">
        <v>495</v>
      </c>
      <c r="M32">
        <v>87123689</v>
      </c>
      <c r="N32" s="1">
        <v>41333</v>
      </c>
      <c r="O32">
        <v>1</v>
      </c>
      <c r="P32">
        <v>0</v>
      </c>
      <c r="Q32">
        <v>673</v>
      </c>
      <c r="R32">
        <v>7.992857142857142</v>
      </c>
      <c r="S32" s="12"/>
      <c r="T32" s="12"/>
      <c r="U32" s="12"/>
    </row>
    <row r="33" spans="2:26" x14ac:dyDescent="0.2">
      <c r="B33" t="s">
        <v>50</v>
      </c>
      <c r="C33">
        <v>87123898</v>
      </c>
      <c r="D33">
        <v>41397</v>
      </c>
      <c r="E33">
        <v>1</v>
      </c>
      <c r="F33" s="40"/>
      <c r="G33" s="40"/>
      <c r="I33" t="s">
        <v>496</v>
      </c>
      <c r="J33" t="s">
        <v>487</v>
      </c>
      <c r="K33" t="s">
        <v>488</v>
      </c>
      <c r="L33" t="s">
        <v>497</v>
      </c>
      <c r="M33">
        <v>87123690</v>
      </c>
      <c r="N33" s="1">
        <v>41367</v>
      </c>
      <c r="O33">
        <v>3</v>
      </c>
      <c r="P33">
        <v>1</v>
      </c>
      <c r="Q33">
        <v>1257</v>
      </c>
      <c r="R33">
        <v>7.9857142857142867</v>
      </c>
      <c r="S33" s="12"/>
      <c r="T33" s="12"/>
      <c r="U33" s="12"/>
    </row>
    <row r="34" spans="2:26" x14ac:dyDescent="0.2">
      <c r="B34" t="s">
        <v>290</v>
      </c>
      <c r="C34">
        <v>87123899</v>
      </c>
      <c r="D34">
        <v>41331</v>
      </c>
      <c r="E34">
        <v>2</v>
      </c>
      <c r="F34" s="40"/>
      <c r="G34" s="40"/>
      <c r="I34" t="s">
        <v>498</v>
      </c>
      <c r="J34" t="s">
        <v>487</v>
      </c>
      <c r="K34" t="s">
        <v>488</v>
      </c>
      <c r="L34" t="s">
        <v>499</v>
      </c>
      <c r="M34">
        <v>87123691</v>
      </c>
      <c r="N34" s="1">
        <v>41339</v>
      </c>
      <c r="O34">
        <v>1</v>
      </c>
      <c r="P34">
        <v>4</v>
      </c>
      <c r="Q34">
        <v>628</v>
      </c>
      <c r="R34">
        <v>8.2785714285714285</v>
      </c>
      <c r="S34" s="12"/>
      <c r="T34" s="12"/>
      <c r="U34" s="12"/>
    </row>
    <row r="35" spans="2:26" ht="16" x14ac:dyDescent="0.2">
      <c r="B35" t="s">
        <v>198</v>
      </c>
      <c r="C35">
        <v>87123900</v>
      </c>
      <c r="D35">
        <v>41389</v>
      </c>
      <c r="E35">
        <v>2</v>
      </c>
      <c r="F35" s="40"/>
      <c r="G35" s="40"/>
      <c r="I35" t="s">
        <v>500</v>
      </c>
      <c r="J35" t="s">
        <v>487</v>
      </c>
      <c r="K35" t="s">
        <v>488</v>
      </c>
      <c r="L35" t="s">
        <v>501</v>
      </c>
      <c r="M35">
        <v>87123692</v>
      </c>
      <c r="N35">
        <v>41444</v>
      </c>
      <c r="O35">
        <v>2</v>
      </c>
      <c r="P35">
        <v>0</v>
      </c>
      <c r="Q35">
        <v>1303</v>
      </c>
      <c r="R35">
        <v>8.581428571428571</v>
      </c>
      <c r="S35" s="28"/>
      <c r="T35" s="12"/>
      <c r="U35" s="12"/>
      <c r="X35" s="12"/>
      <c r="Y35" s="12"/>
    </row>
    <row r="36" spans="2:26" x14ac:dyDescent="0.2">
      <c r="B36" t="s">
        <v>282</v>
      </c>
      <c r="C36">
        <v>87123901</v>
      </c>
      <c r="D36">
        <v>41428</v>
      </c>
      <c r="E36">
        <v>2</v>
      </c>
      <c r="F36" s="40"/>
      <c r="G36" s="40"/>
      <c r="I36" t="s">
        <v>502</v>
      </c>
      <c r="J36" t="s">
        <v>487</v>
      </c>
      <c r="K36" t="s">
        <v>488</v>
      </c>
      <c r="L36" t="s">
        <v>503</v>
      </c>
      <c r="M36">
        <v>87123693</v>
      </c>
      <c r="N36">
        <v>41371</v>
      </c>
      <c r="O36">
        <v>3</v>
      </c>
      <c r="P36">
        <v>4</v>
      </c>
      <c r="Q36">
        <v>1593</v>
      </c>
      <c r="R36">
        <v>8.6228571428571428</v>
      </c>
      <c r="S36" s="29"/>
      <c r="T36" s="12"/>
      <c r="U36" s="12"/>
      <c r="X36" s="12"/>
      <c r="Y36" s="12"/>
    </row>
    <row r="37" spans="2:26" x14ac:dyDescent="0.2">
      <c r="B37" t="s">
        <v>15</v>
      </c>
      <c r="C37">
        <v>87123902</v>
      </c>
      <c r="D37">
        <v>41400</v>
      </c>
      <c r="E37">
        <v>1</v>
      </c>
      <c r="F37" s="40"/>
      <c r="G37" s="40"/>
      <c r="I37" t="s">
        <v>504</v>
      </c>
      <c r="J37" t="s">
        <v>487</v>
      </c>
      <c r="K37" t="s">
        <v>488</v>
      </c>
      <c r="L37" t="s">
        <v>505</v>
      </c>
      <c r="M37">
        <v>87123694</v>
      </c>
      <c r="N37">
        <v>41323</v>
      </c>
      <c r="O37">
        <v>2</v>
      </c>
      <c r="P37">
        <v>3</v>
      </c>
      <c r="Q37">
        <v>1238</v>
      </c>
      <c r="R37">
        <v>7.3714285714285719</v>
      </c>
      <c r="S37" s="29"/>
      <c r="T37" s="12"/>
      <c r="U37" s="12"/>
      <c r="Y37" s="12"/>
      <c r="Z37" s="12"/>
    </row>
    <row r="38" spans="2:26" x14ac:dyDescent="0.2">
      <c r="B38" t="s">
        <v>77</v>
      </c>
      <c r="C38">
        <v>87123903</v>
      </c>
      <c r="D38">
        <v>41517</v>
      </c>
      <c r="E38">
        <v>1</v>
      </c>
      <c r="F38" s="40"/>
      <c r="G38" s="40"/>
      <c r="I38" t="s">
        <v>506</v>
      </c>
      <c r="J38" t="s">
        <v>487</v>
      </c>
      <c r="K38" t="s">
        <v>488</v>
      </c>
      <c r="L38" t="s">
        <v>507</v>
      </c>
      <c r="M38">
        <v>87123695</v>
      </c>
      <c r="N38">
        <v>41337</v>
      </c>
      <c r="O38">
        <v>3</v>
      </c>
      <c r="P38">
        <v>8</v>
      </c>
      <c r="Q38">
        <v>1585</v>
      </c>
      <c r="R38">
        <v>8.02</v>
      </c>
      <c r="S38" s="29"/>
      <c r="T38" s="12"/>
      <c r="U38" s="12"/>
      <c r="X38" s="12"/>
      <c r="Y38" s="12"/>
    </row>
    <row r="39" spans="2:26" x14ac:dyDescent="0.2">
      <c r="B39" t="s">
        <v>40</v>
      </c>
      <c r="C39">
        <v>87123904</v>
      </c>
      <c r="D39">
        <v>41429</v>
      </c>
      <c r="E39">
        <v>2</v>
      </c>
      <c r="F39" s="40"/>
      <c r="G39" s="40"/>
      <c r="I39" t="s">
        <v>508</v>
      </c>
      <c r="J39" t="s">
        <v>487</v>
      </c>
      <c r="K39" t="s">
        <v>488</v>
      </c>
      <c r="L39" t="s">
        <v>509</v>
      </c>
      <c r="M39">
        <v>87123696</v>
      </c>
      <c r="N39">
        <v>41421</v>
      </c>
      <c r="O39">
        <v>3</v>
      </c>
      <c r="P39">
        <v>1</v>
      </c>
      <c r="Q39">
        <v>1201</v>
      </c>
      <c r="R39">
        <v>8.0514285714285716</v>
      </c>
      <c r="S39" s="29"/>
      <c r="T39" s="12"/>
      <c r="U39" s="12"/>
      <c r="X39" s="12"/>
      <c r="Y39" s="12"/>
    </row>
    <row r="40" spans="2:26" x14ac:dyDescent="0.2">
      <c r="B40" t="s">
        <v>216</v>
      </c>
      <c r="C40">
        <v>87123905</v>
      </c>
      <c r="D40">
        <v>41439</v>
      </c>
      <c r="E40">
        <v>1</v>
      </c>
      <c r="F40" s="40"/>
      <c r="G40" s="40"/>
      <c r="I40" t="s">
        <v>510</v>
      </c>
      <c r="J40" t="s">
        <v>487</v>
      </c>
      <c r="K40" t="s">
        <v>488</v>
      </c>
      <c r="L40" t="s">
        <v>511</v>
      </c>
      <c r="M40">
        <v>87123697</v>
      </c>
      <c r="N40">
        <v>41291</v>
      </c>
      <c r="O40">
        <v>3</v>
      </c>
      <c r="P40">
        <v>10</v>
      </c>
      <c r="Q40">
        <v>564</v>
      </c>
      <c r="R40">
        <v>7.7671428571428569</v>
      </c>
      <c r="S40" s="29"/>
      <c r="T40" s="12"/>
      <c r="U40" s="12"/>
      <c r="X40" s="12"/>
      <c r="Y40" s="12"/>
    </row>
    <row r="41" spans="2:26" x14ac:dyDescent="0.2">
      <c r="B41" t="s">
        <v>68</v>
      </c>
      <c r="C41">
        <v>87123906</v>
      </c>
      <c r="D41">
        <v>41308</v>
      </c>
      <c r="E41">
        <v>1</v>
      </c>
      <c r="F41" s="40"/>
      <c r="G41" s="40"/>
      <c r="I41" t="s">
        <v>512</v>
      </c>
      <c r="J41" t="s">
        <v>487</v>
      </c>
      <c r="K41" t="s">
        <v>488</v>
      </c>
      <c r="L41" t="s">
        <v>513</v>
      </c>
      <c r="M41">
        <v>87123698</v>
      </c>
      <c r="N41">
        <v>41351</v>
      </c>
      <c r="O41">
        <v>2</v>
      </c>
      <c r="P41">
        <v>19</v>
      </c>
      <c r="Q41">
        <v>830</v>
      </c>
      <c r="R41">
        <v>6.9614285714285717</v>
      </c>
      <c r="S41" s="29"/>
      <c r="T41" s="12"/>
      <c r="U41" s="12"/>
      <c r="X41" s="12"/>
      <c r="Y41" s="12"/>
    </row>
    <row r="42" spans="2:26" x14ac:dyDescent="0.2">
      <c r="B42" t="s">
        <v>340</v>
      </c>
      <c r="C42">
        <v>87123907</v>
      </c>
      <c r="D42">
        <v>41361</v>
      </c>
      <c r="E42">
        <v>3</v>
      </c>
      <c r="F42" s="40"/>
      <c r="G42" s="40"/>
      <c r="I42" t="s">
        <v>514</v>
      </c>
      <c r="J42" t="s">
        <v>487</v>
      </c>
      <c r="K42" t="s">
        <v>488</v>
      </c>
      <c r="L42" t="s">
        <v>515</v>
      </c>
      <c r="M42">
        <v>87123699</v>
      </c>
      <c r="N42">
        <v>41290</v>
      </c>
      <c r="O42">
        <v>2</v>
      </c>
      <c r="P42">
        <v>12</v>
      </c>
      <c r="Q42">
        <v>863</v>
      </c>
      <c r="R42">
        <v>7.8985714285714286</v>
      </c>
      <c r="S42" s="29"/>
      <c r="T42" s="12"/>
      <c r="U42" s="12"/>
      <c r="X42" s="12"/>
      <c r="Y42" s="12"/>
    </row>
    <row r="43" spans="2:26" x14ac:dyDescent="0.2">
      <c r="B43" t="s">
        <v>235</v>
      </c>
      <c r="C43">
        <v>87123908</v>
      </c>
      <c r="D43">
        <v>41326</v>
      </c>
      <c r="E43">
        <v>1</v>
      </c>
      <c r="F43" s="40"/>
      <c r="G43" s="40"/>
      <c r="I43" t="s">
        <v>516</v>
      </c>
      <c r="J43" t="s">
        <v>487</v>
      </c>
      <c r="K43" t="s">
        <v>488</v>
      </c>
      <c r="L43" t="s">
        <v>517</v>
      </c>
      <c r="M43">
        <v>87123700</v>
      </c>
      <c r="N43">
        <v>41459</v>
      </c>
      <c r="O43">
        <v>3</v>
      </c>
      <c r="P43">
        <v>0</v>
      </c>
      <c r="Q43">
        <v>521</v>
      </c>
      <c r="R43">
        <v>8.3642857142857157</v>
      </c>
      <c r="S43" s="29"/>
      <c r="T43" s="12"/>
      <c r="U43" s="12"/>
      <c r="X43" s="12"/>
      <c r="Y43" s="12"/>
    </row>
    <row r="44" spans="2:26" x14ac:dyDescent="0.2">
      <c r="B44" t="s">
        <v>913</v>
      </c>
      <c r="C44">
        <v>87123909</v>
      </c>
      <c r="D44">
        <v>41452</v>
      </c>
      <c r="E44">
        <v>3</v>
      </c>
      <c r="F44" s="40"/>
      <c r="G44" s="40"/>
      <c r="I44" t="s">
        <v>518</v>
      </c>
      <c r="J44" t="s">
        <v>487</v>
      </c>
      <c r="K44" t="s">
        <v>488</v>
      </c>
      <c r="L44" t="s">
        <v>519</v>
      </c>
      <c r="M44">
        <v>87123701</v>
      </c>
      <c r="N44">
        <v>41500</v>
      </c>
      <c r="O44">
        <v>3</v>
      </c>
      <c r="P44">
        <v>15</v>
      </c>
      <c r="Q44">
        <v>807</v>
      </c>
      <c r="R44">
        <v>8.7042857142857155</v>
      </c>
      <c r="S44" s="29"/>
      <c r="T44" s="12"/>
      <c r="U44" s="12"/>
      <c r="X44" s="12"/>
      <c r="Y44" s="12"/>
    </row>
    <row r="45" spans="2:26" x14ac:dyDescent="0.2">
      <c r="B45" t="s">
        <v>90</v>
      </c>
      <c r="C45">
        <v>87123910</v>
      </c>
      <c r="D45">
        <v>41383</v>
      </c>
      <c r="E45">
        <v>2</v>
      </c>
      <c r="F45" s="40"/>
      <c r="G45" s="40"/>
      <c r="I45" t="s">
        <v>520</v>
      </c>
      <c r="J45" t="s">
        <v>487</v>
      </c>
      <c r="K45" t="s">
        <v>488</v>
      </c>
      <c r="L45" t="s">
        <v>521</v>
      </c>
      <c r="M45">
        <v>87123702</v>
      </c>
      <c r="N45">
        <v>41321</v>
      </c>
      <c r="O45">
        <v>2</v>
      </c>
      <c r="P45">
        <v>0</v>
      </c>
      <c r="Q45">
        <v>783</v>
      </c>
      <c r="R45">
        <v>7.6342857142857143</v>
      </c>
      <c r="S45" s="29"/>
      <c r="T45" s="12"/>
      <c r="U45" s="12"/>
      <c r="X45" s="12"/>
      <c r="Y45" s="12"/>
    </row>
    <row r="46" spans="2:26" x14ac:dyDescent="0.2">
      <c r="B46" t="s">
        <v>271</v>
      </c>
      <c r="C46">
        <v>87123911</v>
      </c>
      <c r="D46">
        <v>41476</v>
      </c>
      <c r="E46">
        <v>3</v>
      </c>
      <c r="F46" s="40"/>
      <c r="G46" s="40"/>
      <c r="I46" t="s">
        <v>522</v>
      </c>
      <c r="J46" t="s">
        <v>487</v>
      </c>
      <c r="K46" t="s">
        <v>488</v>
      </c>
      <c r="L46" t="s">
        <v>523</v>
      </c>
      <c r="M46">
        <v>87123703</v>
      </c>
      <c r="N46">
        <v>41456</v>
      </c>
      <c r="O46">
        <v>2</v>
      </c>
      <c r="P46">
        <v>30</v>
      </c>
      <c r="Q46">
        <v>526</v>
      </c>
      <c r="R46">
        <v>8.451428571428572</v>
      </c>
      <c r="S46" s="29"/>
      <c r="T46" s="12"/>
      <c r="U46" s="12"/>
      <c r="X46" s="12"/>
      <c r="Y46" s="12"/>
    </row>
    <row r="47" spans="2:26" x14ac:dyDescent="0.2">
      <c r="B47" t="s">
        <v>148</v>
      </c>
      <c r="C47">
        <v>87123912</v>
      </c>
      <c r="D47">
        <v>41442</v>
      </c>
      <c r="E47">
        <v>1</v>
      </c>
      <c r="F47" s="40"/>
      <c r="G47" s="40"/>
      <c r="I47" t="s">
        <v>524</v>
      </c>
      <c r="J47" t="s">
        <v>487</v>
      </c>
      <c r="K47" t="s">
        <v>488</v>
      </c>
      <c r="L47" t="s">
        <v>525</v>
      </c>
      <c r="M47">
        <v>87123704</v>
      </c>
      <c r="N47">
        <v>41472</v>
      </c>
      <c r="O47">
        <v>1</v>
      </c>
      <c r="P47">
        <v>6</v>
      </c>
      <c r="Q47">
        <v>584</v>
      </c>
      <c r="R47">
        <v>8.5157142857142851</v>
      </c>
      <c r="S47" s="29"/>
      <c r="T47" s="12"/>
      <c r="U47" s="12"/>
      <c r="X47" s="12"/>
      <c r="Y47" s="12"/>
    </row>
    <row r="48" spans="2:26" x14ac:dyDescent="0.2">
      <c r="B48" t="s">
        <v>107</v>
      </c>
      <c r="C48">
        <v>87123913</v>
      </c>
      <c r="D48">
        <v>41322</v>
      </c>
      <c r="E48">
        <v>1</v>
      </c>
      <c r="F48" s="40"/>
      <c r="G48" s="40"/>
      <c r="I48" t="s">
        <v>526</v>
      </c>
      <c r="J48" t="s">
        <v>487</v>
      </c>
      <c r="K48" t="s">
        <v>488</v>
      </c>
      <c r="L48" t="s">
        <v>527</v>
      </c>
      <c r="M48">
        <v>87123705</v>
      </c>
      <c r="N48">
        <v>41458</v>
      </c>
      <c r="O48">
        <v>3</v>
      </c>
      <c r="P48">
        <v>15</v>
      </c>
      <c r="Q48">
        <v>567</v>
      </c>
      <c r="R48">
        <v>7.0228571428571422</v>
      </c>
      <c r="S48" s="29"/>
      <c r="T48" s="12"/>
      <c r="U48" s="12"/>
      <c r="X48" s="12"/>
      <c r="Y48" s="12"/>
    </row>
    <row r="49" spans="2:22" x14ac:dyDescent="0.2">
      <c r="B49" t="s">
        <v>182</v>
      </c>
      <c r="C49">
        <v>87123914</v>
      </c>
      <c r="D49">
        <v>41365</v>
      </c>
      <c r="E49">
        <v>1</v>
      </c>
      <c r="F49" s="40"/>
      <c r="G49" s="40"/>
      <c r="I49" t="s">
        <v>528</v>
      </c>
      <c r="J49" t="s">
        <v>487</v>
      </c>
      <c r="K49" t="s">
        <v>488</v>
      </c>
      <c r="L49" t="s">
        <v>529</v>
      </c>
      <c r="M49">
        <v>87123706</v>
      </c>
      <c r="N49">
        <v>41326</v>
      </c>
      <c r="O49">
        <v>3</v>
      </c>
      <c r="P49">
        <v>6</v>
      </c>
      <c r="Q49">
        <v>957</v>
      </c>
      <c r="R49">
        <v>8.120000000000001</v>
      </c>
      <c r="S49" s="29"/>
      <c r="T49" s="12"/>
      <c r="U49" s="12"/>
      <c r="V49" s="1"/>
    </row>
    <row r="50" spans="2:22" x14ac:dyDescent="0.2">
      <c r="B50" t="s">
        <v>147</v>
      </c>
      <c r="C50">
        <v>87123915</v>
      </c>
      <c r="D50">
        <v>41484</v>
      </c>
      <c r="E50">
        <v>2</v>
      </c>
      <c r="F50" s="40"/>
      <c r="G50" s="40"/>
      <c r="I50" t="s">
        <v>530</v>
      </c>
      <c r="J50" t="s">
        <v>487</v>
      </c>
      <c r="K50" t="s">
        <v>488</v>
      </c>
      <c r="L50" t="s">
        <v>531</v>
      </c>
      <c r="M50">
        <v>87123707</v>
      </c>
      <c r="N50">
        <v>41454</v>
      </c>
      <c r="O50">
        <v>3</v>
      </c>
      <c r="P50">
        <v>3</v>
      </c>
      <c r="Q50">
        <v>1143</v>
      </c>
      <c r="R50">
        <v>7.39</v>
      </c>
      <c r="S50" s="29"/>
      <c r="T50" s="12"/>
      <c r="U50" s="12"/>
      <c r="V50" s="1"/>
    </row>
    <row r="51" spans="2:22" x14ac:dyDescent="0.2">
      <c r="B51" t="s">
        <v>921</v>
      </c>
      <c r="C51">
        <v>87123916</v>
      </c>
      <c r="D51">
        <v>41395</v>
      </c>
      <c r="E51">
        <v>3</v>
      </c>
      <c r="F51" s="40"/>
      <c r="G51" s="40"/>
      <c r="I51" t="s">
        <v>532</v>
      </c>
      <c r="J51" t="s">
        <v>487</v>
      </c>
      <c r="K51" t="s">
        <v>488</v>
      </c>
      <c r="L51" t="s">
        <v>533</v>
      </c>
      <c r="M51">
        <v>87123708</v>
      </c>
      <c r="N51">
        <v>41513</v>
      </c>
      <c r="O51">
        <v>3</v>
      </c>
      <c r="P51">
        <v>1</v>
      </c>
      <c r="Q51">
        <v>719</v>
      </c>
      <c r="R51">
        <v>8.144285714285715</v>
      </c>
      <c r="S51" s="29"/>
      <c r="T51" s="12"/>
      <c r="U51" s="12"/>
      <c r="V51" s="1"/>
    </row>
    <row r="52" spans="2:22" x14ac:dyDescent="0.2">
      <c r="B52" t="s">
        <v>117</v>
      </c>
      <c r="C52">
        <v>87123917</v>
      </c>
      <c r="D52">
        <v>41379</v>
      </c>
      <c r="E52">
        <v>1</v>
      </c>
      <c r="F52" s="40"/>
      <c r="G52" s="40"/>
      <c r="I52" t="s">
        <v>534</v>
      </c>
      <c r="J52" t="s">
        <v>487</v>
      </c>
      <c r="K52" t="s">
        <v>488</v>
      </c>
      <c r="L52" t="s">
        <v>535</v>
      </c>
      <c r="M52">
        <v>87123709</v>
      </c>
      <c r="N52">
        <v>41355</v>
      </c>
      <c r="O52">
        <v>2</v>
      </c>
      <c r="P52">
        <v>14</v>
      </c>
      <c r="Q52">
        <v>722</v>
      </c>
      <c r="R52">
        <v>8.34</v>
      </c>
      <c r="S52" s="29"/>
      <c r="T52" s="12"/>
      <c r="U52" s="12"/>
      <c r="V52" s="1"/>
    </row>
    <row r="53" spans="2:22" x14ac:dyDescent="0.2">
      <c r="B53" t="s">
        <v>225</v>
      </c>
      <c r="C53">
        <v>87123918</v>
      </c>
      <c r="D53">
        <v>41294</v>
      </c>
      <c r="E53">
        <v>1</v>
      </c>
      <c r="F53" s="40"/>
      <c r="G53" s="40"/>
      <c r="I53" t="s">
        <v>536</v>
      </c>
      <c r="J53" t="s">
        <v>487</v>
      </c>
      <c r="K53" t="s">
        <v>488</v>
      </c>
      <c r="L53" t="s">
        <v>537</v>
      </c>
      <c r="M53">
        <v>87123710</v>
      </c>
      <c r="N53">
        <v>41457</v>
      </c>
      <c r="O53">
        <v>1</v>
      </c>
      <c r="P53">
        <v>7</v>
      </c>
      <c r="Q53">
        <v>865</v>
      </c>
      <c r="R53">
        <v>8.7100000000000009</v>
      </c>
      <c r="S53" s="29"/>
      <c r="T53" s="12"/>
      <c r="U53" s="12"/>
      <c r="V53" s="1"/>
    </row>
    <row r="54" spans="2:22" x14ac:dyDescent="0.2">
      <c r="B54" t="s">
        <v>75</v>
      </c>
      <c r="C54">
        <v>87123919</v>
      </c>
      <c r="D54">
        <v>41309</v>
      </c>
      <c r="E54">
        <v>1</v>
      </c>
      <c r="F54" s="40"/>
      <c r="G54" s="40"/>
      <c r="I54" t="s">
        <v>538</v>
      </c>
      <c r="J54" t="s">
        <v>487</v>
      </c>
      <c r="K54" t="s">
        <v>488</v>
      </c>
      <c r="L54" t="s">
        <v>539</v>
      </c>
      <c r="M54">
        <v>87123711</v>
      </c>
      <c r="N54">
        <v>41508</v>
      </c>
      <c r="O54">
        <v>2</v>
      </c>
      <c r="P54">
        <v>14</v>
      </c>
      <c r="Q54">
        <v>1325</v>
      </c>
      <c r="R54">
        <v>7.8499999999999988</v>
      </c>
      <c r="S54" s="29"/>
    </row>
    <row r="55" spans="2:22" x14ac:dyDescent="0.2">
      <c r="B55" t="s">
        <v>333</v>
      </c>
      <c r="C55">
        <v>87123920</v>
      </c>
      <c r="D55">
        <v>41373</v>
      </c>
      <c r="E55">
        <v>3</v>
      </c>
      <c r="F55" s="40"/>
      <c r="G55" s="40"/>
      <c r="I55" t="s">
        <v>540</v>
      </c>
      <c r="J55" t="s">
        <v>487</v>
      </c>
      <c r="K55" t="s">
        <v>488</v>
      </c>
      <c r="L55" t="s">
        <v>541</v>
      </c>
      <c r="M55">
        <v>87123712</v>
      </c>
      <c r="N55">
        <v>41411</v>
      </c>
      <c r="O55">
        <v>2</v>
      </c>
      <c r="P55">
        <v>5</v>
      </c>
      <c r="Q55">
        <v>1679</v>
      </c>
      <c r="R55">
        <v>8.0842857142857145</v>
      </c>
      <c r="S55" s="29"/>
    </row>
    <row r="56" spans="2:22" x14ac:dyDescent="0.2">
      <c r="B56" t="s">
        <v>91</v>
      </c>
      <c r="C56">
        <v>87123921</v>
      </c>
      <c r="D56">
        <v>41515</v>
      </c>
      <c r="E56">
        <v>2</v>
      </c>
      <c r="F56" s="40"/>
      <c r="G56" s="40"/>
      <c r="I56" t="s">
        <v>542</v>
      </c>
      <c r="J56" t="s">
        <v>487</v>
      </c>
      <c r="K56" t="s">
        <v>488</v>
      </c>
      <c r="L56" t="s">
        <v>543</v>
      </c>
      <c r="M56">
        <v>87123713</v>
      </c>
      <c r="N56">
        <v>41364</v>
      </c>
      <c r="O56">
        <v>2</v>
      </c>
      <c r="P56">
        <v>15</v>
      </c>
      <c r="Q56">
        <v>1309</v>
      </c>
      <c r="R56">
        <v>7.8242857142857138</v>
      </c>
      <c r="S56" s="29"/>
    </row>
    <row r="57" spans="2:22" x14ac:dyDescent="0.2">
      <c r="B57" t="s">
        <v>127</v>
      </c>
      <c r="C57">
        <v>87123922</v>
      </c>
      <c r="D57">
        <v>41520</v>
      </c>
      <c r="E57">
        <v>2</v>
      </c>
      <c r="F57" s="40"/>
      <c r="G57" s="40"/>
      <c r="I57" t="s">
        <v>544</v>
      </c>
      <c r="J57" t="s">
        <v>487</v>
      </c>
      <c r="K57" t="s">
        <v>488</v>
      </c>
      <c r="L57" t="s">
        <v>545</v>
      </c>
      <c r="M57">
        <v>87123714</v>
      </c>
      <c r="N57">
        <v>41385</v>
      </c>
      <c r="O57">
        <v>2</v>
      </c>
      <c r="P57">
        <v>7</v>
      </c>
      <c r="Q57">
        <v>1341</v>
      </c>
      <c r="R57">
        <v>8.3442857142857143</v>
      </c>
      <c r="S57" s="29"/>
    </row>
    <row r="58" spans="2:22" x14ac:dyDescent="0.2">
      <c r="B58" t="s">
        <v>255</v>
      </c>
      <c r="C58">
        <v>87123923</v>
      </c>
      <c r="D58">
        <v>41441</v>
      </c>
      <c r="E58">
        <v>2</v>
      </c>
      <c r="F58" s="40"/>
      <c r="G58" s="40"/>
      <c r="I58" t="s">
        <v>546</v>
      </c>
      <c r="J58" t="s">
        <v>487</v>
      </c>
      <c r="K58" t="s">
        <v>488</v>
      </c>
      <c r="L58" t="s">
        <v>547</v>
      </c>
      <c r="M58">
        <v>87123715</v>
      </c>
      <c r="N58">
        <v>41367</v>
      </c>
      <c r="O58">
        <v>1</v>
      </c>
      <c r="P58">
        <v>13</v>
      </c>
      <c r="Q58">
        <v>1485</v>
      </c>
      <c r="R58">
        <v>7.4714285714285706</v>
      </c>
      <c r="S58" s="29"/>
    </row>
    <row r="59" spans="2:22" x14ac:dyDescent="0.2">
      <c r="B59" t="s">
        <v>329</v>
      </c>
      <c r="C59">
        <v>87123924</v>
      </c>
      <c r="D59">
        <v>41478</v>
      </c>
      <c r="E59">
        <v>1</v>
      </c>
      <c r="F59" s="40"/>
      <c r="G59" s="40"/>
      <c r="I59" t="s">
        <v>548</v>
      </c>
      <c r="J59" t="s">
        <v>487</v>
      </c>
      <c r="K59" t="s">
        <v>488</v>
      </c>
      <c r="L59" t="s">
        <v>549</v>
      </c>
      <c r="M59">
        <v>87123716</v>
      </c>
      <c r="N59">
        <v>41423</v>
      </c>
      <c r="O59">
        <v>1</v>
      </c>
      <c r="P59">
        <v>13</v>
      </c>
      <c r="Q59">
        <v>1101</v>
      </c>
      <c r="R59">
        <v>7.8771428571428572</v>
      </c>
      <c r="S59" s="29"/>
    </row>
    <row r="60" spans="2:22" x14ac:dyDescent="0.2">
      <c r="B60" t="s">
        <v>155</v>
      </c>
      <c r="C60">
        <v>87123925</v>
      </c>
      <c r="D60">
        <v>41450</v>
      </c>
      <c r="E60">
        <v>2</v>
      </c>
      <c r="F60" s="40"/>
      <c r="G60" s="40"/>
      <c r="I60" t="s">
        <v>550</v>
      </c>
      <c r="J60" t="s">
        <v>487</v>
      </c>
      <c r="K60" t="s">
        <v>488</v>
      </c>
      <c r="L60" t="s">
        <v>551</v>
      </c>
      <c r="M60">
        <v>87123717</v>
      </c>
      <c r="N60">
        <v>41473</v>
      </c>
      <c r="O60">
        <v>1</v>
      </c>
      <c r="P60">
        <v>14</v>
      </c>
      <c r="Q60">
        <v>1034</v>
      </c>
      <c r="R60">
        <v>7.5499999999999989</v>
      </c>
      <c r="S60" s="29"/>
    </row>
    <row r="61" spans="2:22" x14ac:dyDescent="0.2">
      <c r="B61" t="s">
        <v>211</v>
      </c>
      <c r="C61">
        <v>87123926</v>
      </c>
      <c r="D61">
        <v>41458</v>
      </c>
      <c r="E61">
        <v>3</v>
      </c>
      <c r="F61" s="40"/>
      <c r="G61" s="40"/>
      <c r="I61" t="s">
        <v>552</v>
      </c>
      <c r="J61" t="s">
        <v>487</v>
      </c>
      <c r="K61" t="s">
        <v>488</v>
      </c>
      <c r="L61" t="s">
        <v>553</v>
      </c>
      <c r="M61">
        <v>87123718</v>
      </c>
      <c r="N61">
        <v>41475</v>
      </c>
      <c r="O61">
        <v>1</v>
      </c>
      <c r="P61">
        <v>6</v>
      </c>
      <c r="Q61">
        <v>1036</v>
      </c>
      <c r="R61">
        <v>9.0042857142857127</v>
      </c>
      <c r="S61" s="29"/>
    </row>
    <row r="62" spans="2:22" x14ac:dyDescent="0.2">
      <c r="B62" t="s">
        <v>114</v>
      </c>
      <c r="C62">
        <v>87123927</v>
      </c>
      <c r="D62">
        <v>41387</v>
      </c>
      <c r="E62">
        <v>3</v>
      </c>
      <c r="F62" s="40"/>
      <c r="G62" s="40"/>
      <c r="I62" t="s">
        <v>554</v>
      </c>
      <c r="J62" t="s">
        <v>487</v>
      </c>
      <c r="K62" t="s">
        <v>488</v>
      </c>
      <c r="L62" t="s">
        <v>555</v>
      </c>
      <c r="M62">
        <v>87123719</v>
      </c>
      <c r="N62">
        <v>41452</v>
      </c>
      <c r="O62">
        <v>2</v>
      </c>
      <c r="P62">
        <v>3</v>
      </c>
      <c r="Q62">
        <v>1147</v>
      </c>
      <c r="R62">
        <v>8.0728571428571438</v>
      </c>
      <c r="S62" s="29"/>
    </row>
    <row r="63" spans="2:22" x14ac:dyDescent="0.2">
      <c r="B63" t="s">
        <v>151</v>
      </c>
      <c r="C63">
        <v>87123928</v>
      </c>
      <c r="D63">
        <v>41298</v>
      </c>
      <c r="E63">
        <v>3</v>
      </c>
      <c r="F63" s="40"/>
      <c r="G63" s="40"/>
      <c r="I63" t="s">
        <v>556</v>
      </c>
      <c r="J63" t="s">
        <v>487</v>
      </c>
      <c r="K63" t="s">
        <v>488</v>
      </c>
      <c r="L63" t="s">
        <v>557</v>
      </c>
      <c r="M63">
        <v>87123720</v>
      </c>
      <c r="N63">
        <v>41486</v>
      </c>
      <c r="O63">
        <v>1</v>
      </c>
      <c r="P63">
        <v>20</v>
      </c>
      <c r="Q63">
        <v>1217</v>
      </c>
      <c r="R63">
        <v>8.6657142857142855</v>
      </c>
      <c r="S63" s="29"/>
    </row>
    <row r="64" spans="2:22" x14ac:dyDescent="0.2">
      <c r="B64" t="s">
        <v>158</v>
      </c>
      <c r="C64">
        <v>87123929</v>
      </c>
      <c r="D64">
        <v>41305</v>
      </c>
      <c r="E64">
        <v>1</v>
      </c>
      <c r="F64" s="40"/>
      <c r="G64" s="40"/>
      <c r="I64" t="s">
        <v>558</v>
      </c>
      <c r="J64" t="s">
        <v>487</v>
      </c>
      <c r="K64" t="s">
        <v>488</v>
      </c>
      <c r="L64" t="s">
        <v>559</v>
      </c>
      <c r="M64">
        <v>87123721</v>
      </c>
      <c r="N64">
        <v>41365</v>
      </c>
      <c r="O64">
        <v>1</v>
      </c>
      <c r="P64">
        <v>30</v>
      </c>
      <c r="Q64">
        <v>885</v>
      </c>
      <c r="R64">
        <v>8.0842857142857145</v>
      </c>
      <c r="S64" s="29"/>
    </row>
    <row r="65" spans="2:19" x14ac:dyDescent="0.2">
      <c r="B65" t="s">
        <v>121</v>
      </c>
      <c r="C65">
        <v>87123930</v>
      </c>
      <c r="D65">
        <v>41465</v>
      </c>
      <c r="E65">
        <v>2</v>
      </c>
      <c r="F65" s="40"/>
      <c r="G65" s="40"/>
      <c r="I65" t="s">
        <v>560</v>
      </c>
      <c r="J65" t="s">
        <v>487</v>
      </c>
      <c r="K65" t="s">
        <v>488</v>
      </c>
      <c r="L65" t="s">
        <v>561</v>
      </c>
      <c r="M65">
        <v>87123722</v>
      </c>
      <c r="N65">
        <v>41319</v>
      </c>
      <c r="O65">
        <v>3</v>
      </c>
      <c r="P65">
        <v>10</v>
      </c>
      <c r="Q65">
        <v>962</v>
      </c>
      <c r="R65">
        <v>8.3714285714285701</v>
      </c>
      <c r="S65" s="29"/>
    </row>
    <row r="66" spans="2:19" x14ac:dyDescent="0.2">
      <c r="B66" t="s">
        <v>328</v>
      </c>
      <c r="C66">
        <v>87123931</v>
      </c>
      <c r="D66">
        <v>41494</v>
      </c>
      <c r="E66">
        <v>2</v>
      </c>
      <c r="F66" s="40"/>
      <c r="G66" s="40"/>
      <c r="I66" t="s">
        <v>562</v>
      </c>
      <c r="J66" t="s">
        <v>487</v>
      </c>
      <c r="K66" t="s">
        <v>488</v>
      </c>
      <c r="L66" t="s">
        <v>563</v>
      </c>
      <c r="M66">
        <v>87123723</v>
      </c>
      <c r="N66">
        <v>41311</v>
      </c>
      <c r="O66">
        <v>2</v>
      </c>
      <c r="P66">
        <v>4</v>
      </c>
      <c r="Q66">
        <v>775</v>
      </c>
      <c r="R66">
        <v>7.9771428571428578</v>
      </c>
      <c r="S66" s="29"/>
    </row>
    <row r="67" spans="2:19" x14ac:dyDescent="0.2">
      <c r="B67" t="s">
        <v>138</v>
      </c>
      <c r="C67">
        <v>87123932</v>
      </c>
      <c r="D67">
        <v>41447</v>
      </c>
      <c r="E67">
        <v>1</v>
      </c>
      <c r="F67" s="40"/>
      <c r="G67" s="40"/>
      <c r="I67" t="s">
        <v>564</v>
      </c>
      <c r="J67" t="s">
        <v>487</v>
      </c>
      <c r="K67" t="s">
        <v>565</v>
      </c>
      <c r="L67" t="s">
        <v>566</v>
      </c>
      <c r="M67">
        <v>87123724</v>
      </c>
      <c r="N67">
        <v>41391</v>
      </c>
      <c r="O67">
        <v>5</v>
      </c>
      <c r="P67">
        <v>0</v>
      </c>
      <c r="Q67">
        <v>1676</v>
      </c>
      <c r="R67">
        <v>8.5128571428571416</v>
      </c>
      <c r="S67" s="29"/>
    </row>
    <row r="68" spans="2:19" x14ac:dyDescent="0.2">
      <c r="B68" t="s">
        <v>240</v>
      </c>
      <c r="C68">
        <v>87123933</v>
      </c>
      <c r="D68">
        <v>41372</v>
      </c>
      <c r="E68">
        <v>3</v>
      </c>
      <c r="F68" s="40"/>
      <c r="G68" s="40"/>
      <c r="I68" t="s">
        <v>567</v>
      </c>
      <c r="J68" t="s">
        <v>487</v>
      </c>
      <c r="K68" t="s">
        <v>565</v>
      </c>
      <c r="L68" t="s">
        <v>568</v>
      </c>
      <c r="M68">
        <v>87123725</v>
      </c>
      <c r="N68">
        <v>41366</v>
      </c>
      <c r="O68">
        <v>6</v>
      </c>
      <c r="P68">
        <v>8</v>
      </c>
      <c r="Q68">
        <v>1541</v>
      </c>
      <c r="R68">
        <v>8.3128571428571441</v>
      </c>
      <c r="S68" s="29"/>
    </row>
    <row r="69" spans="2:19" x14ac:dyDescent="0.2">
      <c r="B69" t="s">
        <v>300</v>
      </c>
      <c r="C69">
        <v>87123934</v>
      </c>
      <c r="D69">
        <v>41419</v>
      </c>
      <c r="E69">
        <v>3</v>
      </c>
      <c r="F69" s="40"/>
      <c r="G69" s="40"/>
      <c r="I69" t="s">
        <v>569</v>
      </c>
      <c r="J69" t="s">
        <v>487</v>
      </c>
      <c r="K69" t="s">
        <v>565</v>
      </c>
      <c r="L69" t="s">
        <v>570</v>
      </c>
      <c r="M69">
        <v>87123726</v>
      </c>
      <c r="N69">
        <v>41521</v>
      </c>
      <c r="O69">
        <v>6</v>
      </c>
      <c r="P69">
        <v>1</v>
      </c>
      <c r="Q69">
        <v>999</v>
      </c>
      <c r="R69">
        <v>8.1457142857142877</v>
      </c>
      <c r="S69" s="29"/>
    </row>
    <row r="70" spans="2:19" x14ac:dyDescent="0.2">
      <c r="B70" t="s">
        <v>132</v>
      </c>
      <c r="C70">
        <v>87123935</v>
      </c>
      <c r="D70">
        <v>41338</v>
      </c>
      <c r="E70">
        <v>1</v>
      </c>
      <c r="F70" s="40"/>
      <c r="G70" s="40"/>
      <c r="I70" t="s">
        <v>571</v>
      </c>
      <c r="J70" t="s">
        <v>487</v>
      </c>
      <c r="K70" t="s">
        <v>565</v>
      </c>
      <c r="L70" t="s">
        <v>572</v>
      </c>
      <c r="M70">
        <v>87123727</v>
      </c>
      <c r="N70">
        <v>41288</v>
      </c>
      <c r="O70">
        <v>1</v>
      </c>
      <c r="P70">
        <v>7</v>
      </c>
      <c r="Q70">
        <v>1253</v>
      </c>
      <c r="R70">
        <v>7.282857142857142</v>
      </c>
      <c r="S70" s="29"/>
    </row>
    <row r="71" spans="2:19" x14ac:dyDescent="0.2">
      <c r="B71" t="s">
        <v>157</v>
      </c>
      <c r="C71">
        <v>87123936</v>
      </c>
      <c r="D71">
        <v>41406</v>
      </c>
      <c r="E71">
        <v>1</v>
      </c>
      <c r="F71" s="40"/>
      <c r="G71" s="40"/>
      <c r="I71" t="s">
        <v>573</v>
      </c>
      <c r="J71" t="s">
        <v>487</v>
      </c>
      <c r="K71" t="s">
        <v>565</v>
      </c>
      <c r="L71" t="s">
        <v>574</v>
      </c>
      <c r="M71">
        <v>87123728</v>
      </c>
      <c r="N71">
        <v>41294</v>
      </c>
      <c r="O71">
        <v>3</v>
      </c>
      <c r="P71">
        <v>12</v>
      </c>
      <c r="Q71">
        <v>1403</v>
      </c>
      <c r="R71">
        <v>6.8814285714285708</v>
      </c>
      <c r="S71" s="29"/>
    </row>
    <row r="72" spans="2:19" x14ac:dyDescent="0.2">
      <c r="B72" t="s">
        <v>262</v>
      </c>
      <c r="C72">
        <v>87123937</v>
      </c>
      <c r="D72">
        <v>41364</v>
      </c>
      <c r="E72">
        <v>1</v>
      </c>
      <c r="F72" s="40"/>
      <c r="G72" s="40"/>
      <c r="I72" t="s">
        <v>575</v>
      </c>
      <c r="J72" t="s">
        <v>487</v>
      </c>
      <c r="K72" t="s">
        <v>565</v>
      </c>
      <c r="L72" t="s">
        <v>576</v>
      </c>
      <c r="M72">
        <v>87123729</v>
      </c>
      <c r="N72">
        <v>41334</v>
      </c>
      <c r="O72">
        <v>6</v>
      </c>
      <c r="P72">
        <v>6</v>
      </c>
      <c r="Q72">
        <v>646</v>
      </c>
      <c r="R72">
        <v>7.6628571428571428</v>
      </c>
      <c r="S72" s="29"/>
    </row>
    <row r="73" spans="2:19" x14ac:dyDescent="0.2">
      <c r="B73" t="s">
        <v>293</v>
      </c>
      <c r="C73">
        <v>87123938</v>
      </c>
      <c r="D73">
        <v>41296</v>
      </c>
      <c r="E73">
        <v>2</v>
      </c>
      <c r="F73" s="40"/>
      <c r="G73" s="40"/>
      <c r="I73" t="s">
        <v>577</v>
      </c>
      <c r="J73" t="s">
        <v>487</v>
      </c>
      <c r="K73" t="s">
        <v>565</v>
      </c>
      <c r="L73" t="s">
        <v>578</v>
      </c>
      <c r="M73">
        <v>87123730</v>
      </c>
      <c r="N73">
        <v>41394</v>
      </c>
      <c r="O73">
        <v>6</v>
      </c>
      <c r="P73">
        <v>30</v>
      </c>
      <c r="Q73">
        <v>1614</v>
      </c>
      <c r="R73">
        <v>8.6871428571428577</v>
      </c>
      <c r="S73" s="29"/>
    </row>
    <row r="74" spans="2:19" x14ac:dyDescent="0.2">
      <c r="B74" t="s">
        <v>307</v>
      </c>
      <c r="C74">
        <v>87123939</v>
      </c>
      <c r="D74">
        <v>41287</v>
      </c>
      <c r="E74">
        <v>2</v>
      </c>
      <c r="F74" s="40"/>
      <c r="G74" s="40"/>
      <c r="I74" t="s">
        <v>579</v>
      </c>
      <c r="J74" t="s">
        <v>487</v>
      </c>
      <c r="K74" t="s">
        <v>565</v>
      </c>
      <c r="L74" t="s">
        <v>580</v>
      </c>
      <c r="M74">
        <v>87123731</v>
      </c>
      <c r="N74">
        <v>41340</v>
      </c>
      <c r="O74">
        <v>4</v>
      </c>
      <c r="P74">
        <v>15</v>
      </c>
      <c r="Q74">
        <v>1459</v>
      </c>
      <c r="R74">
        <v>7.5957142857142861</v>
      </c>
      <c r="S74" s="29"/>
    </row>
    <row r="75" spans="2:19" x14ac:dyDescent="0.2">
      <c r="B75" t="s">
        <v>45</v>
      </c>
      <c r="C75">
        <v>87123940</v>
      </c>
      <c r="D75">
        <v>41519</v>
      </c>
      <c r="E75">
        <v>1</v>
      </c>
      <c r="F75" s="40"/>
      <c r="G75" s="40"/>
      <c r="I75" t="s">
        <v>581</v>
      </c>
      <c r="J75" t="s">
        <v>487</v>
      </c>
      <c r="K75" t="s">
        <v>565</v>
      </c>
      <c r="L75" t="s">
        <v>582</v>
      </c>
      <c r="M75">
        <v>87123732</v>
      </c>
      <c r="N75">
        <v>41307</v>
      </c>
      <c r="O75">
        <v>1</v>
      </c>
      <c r="P75">
        <v>7</v>
      </c>
      <c r="Q75">
        <v>1127</v>
      </c>
      <c r="R75">
        <v>8.4857142857142858</v>
      </c>
      <c r="S75" s="29"/>
    </row>
    <row r="76" spans="2:19" x14ac:dyDescent="0.2">
      <c r="B76" t="s">
        <v>149</v>
      </c>
      <c r="C76">
        <v>87123941</v>
      </c>
      <c r="D76">
        <v>41477</v>
      </c>
      <c r="E76">
        <v>2</v>
      </c>
      <c r="F76" s="40"/>
      <c r="G76" s="40"/>
      <c r="I76" t="s">
        <v>583</v>
      </c>
      <c r="J76" t="s">
        <v>487</v>
      </c>
      <c r="K76" t="s">
        <v>565</v>
      </c>
      <c r="L76" t="s">
        <v>584</v>
      </c>
      <c r="M76">
        <v>87123733</v>
      </c>
      <c r="N76">
        <v>41325</v>
      </c>
      <c r="O76">
        <v>1</v>
      </c>
      <c r="P76">
        <v>10</v>
      </c>
      <c r="Q76">
        <v>933</v>
      </c>
      <c r="R76">
        <v>8.2200000000000006</v>
      </c>
      <c r="S76" s="29"/>
    </row>
    <row r="77" spans="2:19" x14ac:dyDescent="0.2">
      <c r="B77" t="s">
        <v>337</v>
      </c>
      <c r="C77">
        <v>87123942</v>
      </c>
      <c r="D77">
        <v>41344</v>
      </c>
      <c r="E77">
        <v>3</v>
      </c>
      <c r="F77" s="40"/>
      <c r="G77" s="40"/>
      <c r="I77" t="s">
        <v>585</v>
      </c>
      <c r="J77" t="s">
        <v>487</v>
      </c>
      <c r="K77" t="s">
        <v>565</v>
      </c>
      <c r="L77" t="s">
        <v>586</v>
      </c>
      <c r="M77">
        <v>87123734</v>
      </c>
      <c r="N77">
        <v>41510</v>
      </c>
      <c r="O77">
        <v>6</v>
      </c>
      <c r="P77">
        <v>18</v>
      </c>
      <c r="Q77">
        <v>1704</v>
      </c>
      <c r="R77">
        <v>7.5114285714285725</v>
      </c>
      <c r="S77" s="29"/>
    </row>
    <row r="78" spans="2:19" x14ac:dyDescent="0.2">
      <c r="B78" t="s">
        <v>209</v>
      </c>
      <c r="C78">
        <v>87123943</v>
      </c>
      <c r="D78">
        <v>41361</v>
      </c>
      <c r="E78">
        <v>1</v>
      </c>
      <c r="F78" s="40"/>
      <c r="G78" s="40"/>
      <c r="I78" t="s">
        <v>587</v>
      </c>
      <c r="J78" t="s">
        <v>487</v>
      </c>
      <c r="K78" t="s">
        <v>565</v>
      </c>
      <c r="L78" t="s">
        <v>588</v>
      </c>
      <c r="M78">
        <v>87123735</v>
      </c>
      <c r="N78">
        <v>41507</v>
      </c>
      <c r="O78">
        <v>1</v>
      </c>
      <c r="P78">
        <v>11</v>
      </c>
      <c r="Q78">
        <v>1232</v>
      </c>
      <c r="R78">
        <v>8.2842857142857138</v>
      </c>
      <c r="S78" s="29"/>
    </row>
    <row r="79" spans="2:19" x14ac:dyDescent="0.2">
      <c r="B79" t="s">
        <v>220</v>
      </c>
      <c r="C79">
        <v>87123944</v>
      </c>
      <c r="D79">
        <v>41331</v>
      </c>
      <c r="E79">
        <v>3</v>
      </c>
      <c r="F79" s="40"/>
      <c r="G79" s="40"/>
      <c r="I79" t="s">
        <v>589</v>
      </c>
      <c r="J79" t="s">
        <v>487</v>
      </c>
      <c r="K79" t="s">
        <v>565</v>
      </c>
      <c r="L79" t="s">
        <v>590</v>
      </c>
      <c r="M79">
        <v>87123736</v>
      </c>
      <c r="N79">
        <v>41360</v>
      </c>
      <c r="O79">
        <v>3</v>
      </c>
      <c r="P79">
        <v>3</v>
      </c>
      <c r="Q79">
        <v>1273</v>
      </c>
      <c r="R79">
        <v>7.944285714285714</v>
      </c>
      <c r="S79" s="29"/>
    </row>
    <row r="80" spans="2:19" x14ac:dyDescent="0.2">
      <c r="B80" t="s">
        <v>193</v>
      </c>
      <c r="C80">
        <v>87123945</v>
      </c>
      <c r="D80">
        <v>41341</v>
      </c>
      <c r="E80">
        <v>1</v>
      </c>
      <c r="F80" s="40"/>
      <c r="G80" s="40"/>
      <c r="I80" t="s">
        <v>591</v>
      </c>
      <c r="J80" t="s">
        <v>487</v>
      </c>
      <c r="K80" t="s">
        <v>565</v>
      </c>
      <c r="L80" t="s">
        <v>592</v>
      </c>
      <c r="M80">
        <v>87123737</v>
      </c>
      <c r="N80">
        <v>41457</v>
      </c>
      <c r="O80">
        <v>5</v>
      </c>
      <c r="P80">
        <v>13</v>
      </c>
      <c r="Q80">
        <v>570</v>
      </c>
      <c r="R80">
        <v>8.0514285714285716</v>
      </c>
      <c r="S80" s="29"/>
    </row>
    <row r="81" spans="2:19" x14ac:dyDescent="0.2">
      <c r="B81" t="s">
        <v>20</v>
      </c>
      <c r="C81">
        <v>87123946</v>
      </c>
      <c r="D81">
        <v>41326</v>
      </c>
      <c r="E81">
        <v>1</v>
      </c>
      <c r="F81" s="40"/>
      <c r="G81" s="40"/>
      <c r="I81" t="s">
        <v>593</v>
      </c>
      <c r="J81" t="s">
        <v>487</v>
      </c>
      <c r="K81" t="s">
        <v>565</v>
      </c>
      <c r="L81" t="s">
        <v>594</v>
      </c>
      <c r="M81">
        <v>87123738</v>
      </c>
      <c r="N81">
        <v>41294</v>
      </c>
      <c r="O81">
        <v>3</v>
      </c>
      <c r="P81">
        <v>6</v>
      </c>
      <c r="Q81">
        <v>865</v>
      </c>
      <c r="R81">
        <v>8.0328571428571429</v>
      </c>
      <c r="S81" s="29"/>
    </row>
    <row r="82" spans="2:19" x14ac:dyDescent="0.2">
      <c r="B82" t="s">
        <v>187</v>
      </c>
      <c r="C82">
        <v>87123947</v>
      </c>
      <c r="D82">
        <v>41347</v>
      </c>
      <c r="E82">
        <v>2</v>
      </c>
      <c r="F82" s="40"/>
      <c r="G82" s="40"/>
      <c r="I82" t="s">
        <v>595</v>
      </c>
      <c r="J82" t="s">
        <v>487</v>
      </c>
      <c r="K82" t="s">
        <v>565</v>
      </c>
      <c r="L82" t="s">
        <v>596</v>
      </c>
      <c r="M82">
        <v>87123739</v>
      </c>
      <c r="N82">
        <v>41369</v>
      </c>
      <c r="O82">
        <v>5</v>
      </c>
      <c r="P82">
        <v>0</v>
      </c>
      <c r="Q82">
        <v>1417</v>
      </c>
      <c r="R82">
        <v>7.9085714285714284</v>
      </c>
      <c r="S82" s="29"/>
    </row>
    <row r="83" spans="2:19" x14ac:dyDescent="0.2">
      <c r="B83" t="s">
        <v>244</v>
      </c>
      <c r="C83">
        <v>87123948</v>
      </c>
      <c r="D83">
        <v>41504</v>
      </c>
      <c r="E83">
        <v>3</v>
      </c>
      <c r="F83" s="40"/>
      <c r="G83" s="40"/>
      <c r="I83" t="s">
        <v>597</v>
      </c>
      <c r="J83" t="s">
        <v>487</v>
      </c>
      <c r="K83" t="s">
        <v>565</v>
      </c>
      <c r="L83" t="s">
        <v>598</v>
      </c>
      <c r="M83">
        <v>87123740</v>
      </c>
      <c r="N83">
        <v>41437</v>
      </c>
      <c r="O83">
        <v>3</v>
      </c>
      <c r="P83">
        <v>20</v>
      </c>
      <c r="Q83">
        <v>898</v>
      </c>
      <c r="R83">
        <v>7.8214285714285703</v>
      </c>
      <c r="S83" s="29"/>
    </row>
    <row r="84" spans="2:19" x14ac:dyDescent="0.2">
      <c r="B84" t="s">
        <v>37</v>
      </c>
      <c r="C84">
        <v>87123949</v>
      </c>
      <c r="D84">
        <v>41521</v>
      </c>
      <c r="E84">
        <v>1</v>
      </c>
      <c r="F84" s="40"/>
      <c r="G84" s="40"/>
      <c r="I84" t="s">
        <v>599</v>
      </c>
      <c r="J84" t="s">
        <v>487</v>
      </c>
      <c r="K84" t="s">
        <v>565</v>
      </c>
      <c r="L84" t="s">
        <v>600</v>
      </c>
      <c r="M84">
        <v>87123741</v>
      </c>
      <c r="N84">
        <v>41282</v>
      </c>
      <c r="O84">
        <v>1</v>
      </c>
      <c r="P84">
        <v>5</v>
      </c>
      <c r="Q84">
        <v>1509</v>
      </c>
      <c r="R84">
        <v>8.3142857142857132</v>
      </c>
      <c r="S84" s="29"/>
    </row>
    <row r="85" spans="2:19" x14ac:dyDescent="0.2">
      <c r="B85" t="s">
        <v>192</v>
      </c>
      <c r="C85">
        <v>87123950</v>
      </c>
      <c r="D85">
        <v>41520</v>
      </c>
      <c r="E85">
        <v>3</v>
      </c>
      <c r="F85" s="40"/>
      <c r="G85" s="40"/>
      <c r="I85" t="s">
        <v>601</v>
      </c>
      <c r="J85" t="s">
        <v>487</v>
      </c>
      <c r="K85" t="s">
        <v>565</v>
      </c>
      <c r="L85" t="s">
        <v>602</v>
      </c>
      <c r="M85">
        <v>87123742</v>
      </c>
      <c r="N85">
        <v>41299</v>
      </c>
      <c r="O85">
        <v>5</v>
      </c>
      <c r="P85">
        <v>7</v>
      </c>
      <c r="Q85">
        <v>727</v>
      </c>
      <c r="R85">
        <v>8.0928571428571434</v>
      </c>
      <c r="S85" s="29"/>
    </row>
    <row r="86" spans="2:19" x14ac:dyDescent="0.2">
      <c r="B86" t="s">
        <v>242</v>
      </c>
      <c r="C86">
        <v>87123951</v>
      </c>
      <c r="D86">
        <v>41358</v>
      </c>
      <c r="E86">
        <v>1</v>
      </c>
      <c r="F86" s="40"/>
      <c r="G86" s="40"/>
      <c r="I86" t="s">
        <v>603</v>
      </c>
      <c r="J86" t="s">
        <v>487</v>
      </c>
      <c r="K86" t="s">
        <v>565</v>
      </c>
      <c r="L86" t="s">
        <v>604</v>
      </c>
      <c r="M86">
        <v>87123743</v>
      </c>
      <c r="N86">
        <v>41433</v>
      </c>
      <c r="O86">
        <v>3</v>
      </c>
      <c r="P86">
        <v>4</v>
      </c>
      <c r="Q86">
        <v>569</v>
      </c>
      <c r="R86">
        <v>8.725714285714286</v>
      </c>
      <c r="S86" s="29"/>
    </row>
    <row r="87" spans="2:19" x14ac:dyDescent="0.2">
      <c r="B87" t="s">
        <v>303</v>
      </c>
      <c r="C87">
        <v>87123952</v>
      </c>
      <c r="D87">
        <v>41453</v>
      </c>
      <c r="E87">
        <v>2</v>
      </c>
      <c r="F87" s="40"/>
      <c r="G87" s="40"/>
      <c r="I87" t="s">
        <v>605</v>
      </c>
      <c r="J87" t="s">
        <v>487</v>
      </c>
      <c r="K87" t="s">
        <v>565</v>
      </c>
      <c r="L87" t="s">
        <v>606</v>
      </c>
      <c r="M87">
        <v>87123744</v>
      </c>
      <c r="N87">
        <v>41463</v>
      </c>
      <c r="O87">
        <v>3</v>
      </c>
      <c r="P87">
        <v>8</v>
      </c>
      <c r="Q87">
        <v>1069</v>
      </c>
      <c r="R87">
        <v>8.09</v>
      </c>
      <c r="S87" s="29"/>
    </row>
    <row r="88" spans="2:19" x14ac:dyDescent="0.2">
      <c r="B88" t="s">
        <v>343</v>
      </c>
      <c r="C88">
        <v>87123953</v>
      </c>
      <c r="D88">
        <v>41409</v>
      </c>
      <c r="E88">
        <v>3</v>
      </c>
      <c r="F88" s="40"/>
      <c r="G88" s="40"/>
      <c r="I88" t="s">
        <v>607</v>
      </c>
      <c r="J88" t="s">
        <v>487</v>
      </c>
      <c r="K88" t="s">
        <v>565</v>
      </c>
      <c r="L88" t="s">
        <v>608</v>
      </c>
      <c r="M88">
        <v>87123745</v>
      </c>
      <c r="N88">
        <v>41488</v>
      </c>
      <c r="O88">
        <v>1</v>
      </c>
      <c r="P88">
        <v>10</v>
      </c>
      <c r="Q88">
        <v>1006</v>
      </c>
      <c r="R88">
        <v>7.5842857142857136</v>
      </c>
      <c r="S88" s="29"/>
    </row>
    <row r="89" spans="2:19" x14ac:dyDescent="0.2">
      <c r="B89" t="s">
        <v>306</v>
      </c>
      <c r="C89">
        <v>87123954</v>
      </c>
      <c r="D89">
        <v>41409</v>
      </c>
      <c r="E89">
        <v>3</v>
      </c>
      <c r="F89" s="40"/>
      <c r="G89" s="40"/>
      <c r="I89" t="s">
        <v>609</v>
      </c>
      <c r="J89" t="s">
        <v>487</v>
      </c>
      <c r="K89" t="s">
        <v>565</v>
      </c>
      <c r="L89" t="s">
        <v>610</v>
      </c>
      <c r="M89">
        <v>87123746</v>
      </c>
      <c r="N89">
        <v>41418</v>
      </c>
      <c r="O89">
        <v>5</v>
      </c>
      <c r="P89">
        <v>4</v>
      </c>
      <c r="Q89">
        <v>1083</v>
      </c>
      <c r="R89">
        <v>7.9942857142857155</v>
      </c>
      <c r="S89" s="29"/>
    </row>
    <row r="90" spans="2:19" x14ac:dyDescent="0.2">
      <c r="B90" t="s">
        <v>229</v>
      </c>
      <c r="C90">
        <v>87123955</v>
      </c>
      <c r="D90">
        <v>41520</v>
      </c>
      <c r="E90">
        <v>3</v>
      </c>
      <c r="F90" s="40"/>
      <c r="G90" s="40"/>
      <c r="I90" t="s">
        <v>611</v>
      </c>
      <c r="J90" t="s">
        <v>487</v>
      </c>
      <c r="K90" t="s">
        <v>565</v>
      </c>
      <c r="L90" t="s">
        <v>612</v>
      </c>
      <c r="M90">
        <v>87123747</v>
      </c>
      <c r="N90">
        <v>41489</v>
      </c>
      <c r="O90">
        <v>3</v>
      </c>
      <c r="P90">
        <v>4</v>
      </c>
      <c r="Q90">
        <v>577</v>
      </c>
      <c r="R90">
        <v>8.66</v>
      </c>
      <c r="S90" s="29"/>
    </row>
    <row r="91" spans="2:19" x14ac:dyDescent="0.2">
      <c r="B91" t="s">
        <v>33</v>
      </c>
      <c r="C91">
        <v>87123956</v>
      </c>
      <c r="D91">
        <v>41448</v>
      </c>
      <c r="E91">
        <v>1</v>
      </c>
      <c r="F91" s="40"/>
      <c r="G91" s="40"/>
      <c r="I91" t="s">
        <v>613</v>
      </c>
      <c r="J91" t="s">
        <v>487</v>
      </c>
      <c r="K91" t="s">
        <v>565</v>
      </c>
      <c r="L91" t="s">
        <v>614</v>
      </c>
      <c r="M91">
        <v>87123748</v>
      </c>
      <c r="N91">
        <v>41458</v>
      </c>
      <c r="O91">
        <v>3</v>
      </c>
      <c r="P91">
        <v>26</v>
      </c>
      <c r="Q91">
        <v>1249</v>
      </c>
      <c r="R91">
        <v>8.1814285714285706</v>
      </c>
      <c r="S91" s="29"/>
    </row>
    <row r="92" spans="2:19" x14ac:dyDescent="0.2">
      <c r="B92" t="s">
        <v>345</v>
      </c>
      <c r="C92">
        <v>87123957</v>
      </c>
      <c r="D92">
        <v>41311</v>
      </c>
      <c r="E92">
        <v>2</v>
      </c>
      <c r="F92" s="40"/>
      <c r="G92" s="40"/>
      <c r="I92" t="s">
        <v>615</v>
      </c>
      <c r="J92" t="s">
        <v>487</v>
      </c>
      <c r="K92" t="s">
        <v>565</v>
      </c>
      <c r="L92" t="s">
        <v>616</v>
      </c>
      <c r="M92">
        <v>87123749</v>
      </c>
      <c r="N92">
        <v>41431</v>
      </c>
      <c r="O92">
        <v>4</v>
      </c>
      <c r="P92">
        <v>18</v>
      </c>
      <c r="Q92">
        <v>1063</v>
      </c>
      <c r="R92">
        <v>7.6271428571428572</v>
      </c>
      <c r="S92" s="29"/>
    </row>
    <row r="93" spans="2:19" x14ac:dyDescent="0.2">
      <c r="B93" t="s">
        <v>66</v>
      </c>
      <c r="C93">
        <v>87123958</v>
      </c>
      <c r="D93">
        <v>41318</v>
      </c>
      <c r="E93">
        <v>3</v>
      </c>
      <c r="F93" s="40"/>
      <c r="G93" s="40"/>
      <c r="I93" t="s">
        <v>617</v>
      </c>
      <c r="J93" t="s">
        <v>487</v>
      </c>
      <c r="K93" t="s">
        <v>565</v>
      </c>
      <c r="L93" t="s">
        <v>618</v>
      </c>
      <c r="M93">
        <v>87123750</v>
      </c>
      <c r="N93">
        <v>41386</v>
      </c>
      <c r="O93">
        <v>5</v>
      </c>
      <c r="P93">
        <v>5</v>
      </c>
      <c r="Q93">
        <v>802</v>
      </c>
      <c r="R93">
        <v>8.6185714285714301</v>
      </c>
      <c r="S93" s="29"/>
    </row>
    <row r="94" spans="2:19" x14ac:dyDescent="0.2">
      <c r="B94" t="s">
        <v>111</v>
      </c>
      <c r="C94">
        <v>87123959</v>
      </c>
      <c r="D94">
        <v>41329</v>
      </c>
      <c r="E94">
        <v>2</v>
      </c>
      <c r="F94" s="40"/>
      <c r="G94" s="40"/>
      <c r="I94" t="s">
        <v>619</v>
      </c>
      <c r="J94" t="s">
        <v>487</v>
      </c>
      <c r="K94" t="s">
        <v>565</v>
      </c>
      <c r="L94" t="s">
        <v>620</v>
      </c>
      <c r="M94">
        <v>87123751</v>
      </c>
      <c r="N94">
        <v>41471</v>
      </c>
      <c r="O94">
        <v>5</v>
      </c>
      <c r="P94">
        <v>5</v>
      </c>
      <c r="Q94">
        <v>1705</v>
      </c>
      <c r="R94">
        <v>8.8171428571428567</v>
      </c>
      <c r="S94" s="29"/>
    </row>
    <row r="95" spans="2:19" x14ac:dyDescent="0.2">
      <c r="B95" t="s">
        <v>344</v>
      </c>
      <c r="C95">
        <v>87123960</v>
      </c>
      <c r="D95">
        <v>41401</v>
      </c>
      <c r="E95">
        <v>3</v>
      </c>
      <c r="F95" s="40"/>
      <c r="G95" s="40"/>
      <c r="I95" t="s">
        <v>621</v>
      </c>
      <c r="J95" t="s">
        <v>487</v>
      </c>
      <c r="K95" t="s">
        <v>565</v>
      </c>
      <c r="L95" t="s">
        <v>622</v>
      </c>
      <c r="M95">
        <v>87123752</v>
      </c>
      <c r="N95">
        <v>41389</v>
      </c>
      <c r="O95">
        <v>4</v>
      </c>
      <c r="P95">
        <v>10</v>
      </c>
      <c r="Q95">
        <v>902</v>
      </c>
      <c r="R95">
        <v>8.151428571428573</v>
      </c>
      <c r="S95" s="29"/>
    </row>
    <row r="96" spans="2:19" x14ac:dyDescent="0.2">
      <c r="B96" t="s">
        <v>256</v>
      </c>
      <c r="C96">
        <v>87123961</v>
      </c>
      <c r="D96">
        <v>41380</v>
      </c>
      <c r="E96">
        <v>2</v>
      </c>
      <c r="F96" s="40"/>
      <c r="G96" s="40"/>
      <c r="I96" t="s">
        <v>623</v>
      </c>
      <c r="J96" t="s">
        <v>487</v>
      </c>
      <c r="K96" t="s">
        <v>565</v>
      </c>
      <c r="L96" t="s">
        <v>624</v>
      </c>
      <c r="M96">
        <v>87123753</v>
      </c>
      <c r="N96">
        <v>41418</v>
      </c>
      <c r="O96">
        <v>3</v>
      </c>
      <c r="P96">
        <v>21</v>
      </c>
      <c r="Q96">
        <v>1360</v>
      </c>
      <c r="R96">
        <v>7.9728571428571433</v>
      </c>
      <c r="S96" s="29"/>
    </row>
    <row r="97" spans="2:19" x14ac:dyDescent="0.2">
      <c r="B97" t="s">
        <v>87</v>
      </c>
      <c r="C97">
        <v>87123962</v>
      </c>
      <c r="D97">
        <v>41358</v>
      </c>
      <c r="E97">
        <v>3</v>
      </c>
      <c r="F97" s="40"/>
      <c r="G97" s="40"/>
      <c r="I97" t="s">
        <v>625</v>
      </c>
      <c r="J97" t="s">
        <v>487</v>
      </c>
      <c r="K97" t="s">
        <v>565</v>
      </c>
      <c r="L97" t="s">
        <v>626</v>
      </c>
      <c r="M97">
        <v>87123754</v>
      </c>
      <c r="N97">
        <v>41506</v>
      </c>
      <c r="O97">
        <v>3</v>
      </c>
      <c r="P97">
        <v>0</v>
      </c>
      <c r="Q97">
        <v>636</v>
      </c>
      <c r="R97">
        <v>7.0928571428571425</v>
      </c>
      <c r="S97" s="29"/>
    </row>
    <row r="98" spans="2:19" x14ac:dyDescent="0.2">
      <c r="B98" t="s">
        <v>331</v>
      </c>
      <c r="C98">
        <v>87123963</v>
      </c>
      <c r="D98">
        <v>41447</v>
      </c>
      <c r="E98">
        <v>2</v>
      </c>
      <c r="F98" s="40"/>
      <c r="G98" s="40"/>
      <c r="I98" t="s">
        <v>627</v>
      </c>
      <c r="J98" t="s">
        <v>487</v>
      </c>
      <c r="K98" t="s">
        <v>565</v>
      </c>
      <c r="L98" t="s">
        <v>628</v>
      </c>
      <c r="M98">
        <v>87123755</v>
      </c>
      <c r="N98">
        <v>41514</v>
      </c>
      <c r="O98">
        <v>5</v>
      </c>
      <c r="P98">
        <v>0</v>
      </c>
      <c r="Q98">
        <v>1540</v>
      </c>
      <c r="R98">
        <v>8.6742857142857144</v>
      </c>
      <c r="S98" s="29"/>
    </row>
    <row r="99" spans="2:19" x14ac:dyDescent="0.2">
      <c r="B99" t="s">
        <v>191</v>
      </c>
      <c r="C99">
        <v>87123964</v>
      </c>
      <c r="D99">
        <v>41503</v>
      </c>
      <c r="E99">
        <v>3</v>
      </c>
      <c r="F99" s="40"/>
      <c r="G99" s="40"/>
      <c r="I99" t="s">
        <v>629</v>
      </c>
      <c r="J99" t="s">
        <v>487</v>
      </c>
      <c r="K99" t="s">
        <v>565</v>
      </c>
      <c r="L99" t="s">
        <v>630</v>
      </c>
      <c r="M99">
        <v>87123756</v>
      </c>
      <c r="N99">
        <v>41330</v>
      </c>
      <c r="O99">
        <v>3</v>
      </c>
      <c r="P99">
        <v>24</v>
      </c>
      <c r="Q99">
        <v>594</v>
      </c>
      <c r="R99">
        <v>6.927142857142857</v>
      </c>
      <c r="S99" s="29"/>
    </row>
    <row r="100" spans="2:19" x14ac:dyDescent="0.2">
      <c r="B100" t="s">
        <v>89</v>
      </c>
      <c r="C100">
        <v>87123965</v>
      </c>
      <c r="D100">
        <v>41381</v>
      </c>
      <c r="E100">
        <v>1</v>
      </c>
      <c r="F100" s="40"/>
      <c r="G100" s="40"/>
      <c r="I100" t="s">
        <v>631</v>
      </c>
      <c r="J100" t="s">
        <v>487</v>
      </c>
      <c r="K100" t="s">
        <v>565</v>
      </c>
      <c r="L100" t="s">
        <v>632</v>
      </c>
      <c r="M100">
        <v>87123757</v>
      </c>
      <c r="N100">
        <v>41322</v>
      </c>
      <c r="O100">
        <v>3</v>
      </c>
      <c r="P100">
        <v>0</v>
      </c>
      <c r="Q100">
        <v>972</v>
      </c>
      <c r="R100">
        <v>7.9714285714285724</v>
      </c>
      <c r="S100" s="29"/>
    </row>
    <row r="101" spans="2:19" x14ac:dyDescent="0.2">
      <c r="B101" t="s">
        <v>13</v>
      </c>
      <c r="C101">
        <v>87123966</v>
      </c>
      <c r="D101">
        <v>41490</v>
      </c>
      <c r="E101">
        <v>1</v>
      </c>
      <c r="F101" s="40"/>
      <c r="G101" s="40"/>
      <c r="I101" t="s">
        <v>633</v>
      </c>
      <c r="J101" t="s">
        <v>487</v>
      </c>
      <c r="K101" t="s">
        <v>565</v>
      </c>
      <c r="L101" t="s">
        <v>634</v>
      </c>
      <c r="M101">
        <v>87123758</v>
      </c>
      <c r="N101">
        <v>41472</v>
      </c>
      <c r="O101">
        <v>1</v>
      </c>
      <c r="P101">
        <v>0</v>
      </c>
      <c r="Q101">
        <v>1505</v>
      </c>
      <c r="R101">
        <v>8.6485714285714277</v>
      </c>
      <c r="S101" s="29"/>
    </row>
    <row r="102" spans="2:19" x14ac:dyDescent="0.2">
      <c r="B102" t="s">
        <v>96</v>
      </c>
      <c r="C102">
        <v>87123967</v>
      </c>
      <c r="D102">
        <v>41301</v>
      </c>
      <c r="E102">
        <v>2</v>
      </c>
      <c r="F102" s="40"/>
      <c r="G102" s="40"/>
      <c r="I102" t="s">
        <v>635</v>
      </c>
      <c r="J102" t="s">
        <v>487</v>
      </c>
      <c r="K102" t="s">
        <v>565</v>
      </c>
      <c r="L102" t="s">
        <v>636</v>
      </c>
      <c r="M102">
        <v>87123759</v>
      </c>
      <c r="N102">
        <v>41369</v>
      </c>
      <c r="O102">
        <v>5</v>
      </c>
      <c r="P102">
        <v>0</v>
      </c>
      <c r="Q102">
        <v>1381</v>
      </c>
      <c r="R102">
        <v>7.6871428571428577</v>
      </c>
      <c r="S102" s="29"/>
    </row>
    <row r="103" spans="2:19" x14ac:dyDescent="0.2">
      <c r="B103" t="s">
        <v>291</v>
      </c>
      <c r="C103">
        <v>87123968</v>
      </c>
      <c r="D103">
        <v>41369</v>
      </c>
      <c r="E103">
        <v>3</v>
      </c>
      <c r="F103" s="40"/>
      <c r="G103" s="40"/>
      <c r="I103" t="s">
        <v>637</v>
      </c>
      <c r="J103" t="s">
        <v>487</v>
      </c>
      <c r="K103" t="s">
        <v>565</v>
      </c>
      <c r="L103" t="s">
        <v>638</v>
      </c>
      <c r="M103">
        <v>87123760</v>
      </c>
      <c r="N103">
        <v>41405</v>
      </c>
      <c r="O103">
        <v>3</v>
      </c>
      <c r="P103">
        <v>11</v>
      </c>
      <c r="Q103">
        <v>1116</v>
      </c>
      <c r="R103">
        <v>8.2799999999999994</v>
      </c>
      <c r="S103" s="29"/>
    </row>
    <row r="104" spans="2:19" x14ac:dyDescent="0.2">
      <c r="B104" t="s">
        <v>188</v>
      </c>
      <c r="C104">
        <v>87123969</v>
      </c>
      <c r="D104">
        <v>41399</v>
      </c>
      <c r="E104">
        <v>2</v>
      </c>
      <c r="F104" s="40"/>
      <c r="G104" s="40"/>
      <c r="I104" t="s">
        <v>639</v>
      </c>
      <c r="J104" t="s">
        <v>487</v>
      </c>
      <c r="K104" t="s">
        <v>565</v>
      </c>
      <c r="L104" t="s">
        <v>640</v>
      </c>
      <c r="M104">
        <v>87123761</v>
      </c>
      <c r="N104">
        <v>41364</v>
      </c>
      <c r="O104">
        <v>3</v>
      </c>
      <c r="P104">
        <v>31</v>
      </c>
      <c r="Q104">
        <v>594</v>
      </c>
      <c r="R104">
        <v>7.8442857142857134</v>
      </c>
      <c r="S104" s="29"/>
    </row>
    <row r="105" spans="2:19" x14ac:dyDescent="0.2">
      <c r="B105" t="s">
        <v>210</v>
      </c>
      <c r="C105">
        <v>87123970</v>
      </c>
      <c r="D105">
        <v>41472</v>
      </c>
      <c r="E105">
        <v>2</v>
      </c>
      <c r="F105" s="40"/>
      <c r="G105" s="40"/>
      <c r="I105" t="s">
        <v>641</v>
      </c>
      <c r="J105" t="s">
        <v>487</v>
      </c>
      <c r="K105" t="s">
        <v>565</v>
      </c>
      <c r="L105" t="s">
        <v>642</v>
      </c>
      <c r="M105">
        <v>87123762</v>
      </c>
      <c r="N105">
        <v>41416</v>
      </c>
      <c r="O105">
        <v>5</v>
      </c>
      <c r="P105">
        <v>9</v>
      </c>
      <c r="Q105">
        <v>799</v>
      </c>
      <c r="R105">
        <v>7.9571428571428573</v>
      </c>
      <c r="S105" s="29"/>
    </row>
    <row r="106" spans="2:19" x14ac:dyDescent="0.2">
      <c r="B106" t="s">
        <v>977</v>
      </c>
      <c r="C106">
        <v>87123971</v>
      </c>
      <c r="D106">
        <v>41332</v>
      </c>
      <c r="E106">
        <v>3</v>
      </c>
      <c r="F106" s="40"/>
      <c r="G106" s="40"/>
      <c r="I106" t="s">
        <v>643</v>
      </c>
      <c r="J106" t="s">
        <v>487</v>
      </c>
      <c r="K106" t="s">
        <v>565</v>
      </c>
      <c r="L106" t="s">
        <v>644</v>
      </c>
      <c r="M106">
        <v>87123763</v>
      </c>
      <c r="N106">
        <v>41313</v>
      </c>
      <c r="O106">
        <v>5</v>
      </c>
      <c r="P106">
        <v>1</v>
      </c>
      <c r="Q106">
        <v>1132</v>
      </c>
      <c r="R106">
        <v>8.694285714285714</v>
      </c>
      <c r="S106" s="29"/>
    </row>
    <row r="107" spans="2:19" x14ac:dyDescent="0.2">
      <c r="B107" t="s">
        <v>261</v>
      </c>
      <c r="C107">
        <v>87123972</v>
      </c>
      <c r="D107">
        <v>41484</v>
      </c>
      <c r="E107">
        <v>3</v>
      </c>
      <c r="F107" s="40"/>
      <c r="G107" s="40"/>
      <c r="I107" t="s">
        <v>645</v>
      </c>
      <c r="J107" t="s">
        <v>487</v>
      </c>
      <c r="K107" t="s">
        <v>565</v>
      </c>
      <c r="L107" t="s">
        <v>646</v>
      </c>
      <c r="M107">
        <v>87123764</v>
      </c>
      <c r="N107">
        <v>41363</v>
      </c>
      <c r="O107">
        <v>4</v>
      </c>
      <c r="P107">
        <v>15</v>
      </c>
      <c r="Q107">
        <v>815</v>
      </c>
      <c r="R107">
        <v>7.6357142857142852</v>
      </c>
      <c r="S107" s="29"/>
    </row>
    <row r="108" spans="2:19" x14ac:dyDescent="0.2">
      <c r="B108" t="s">
        <v>275</v>
      </c>
      <c r="C108">
        <v>87123973</v>
      </c>
      <c r="D108">
        <v>41398</v>
      </c>
      <c r="E108">
        <v>3</v>
      </c>
      <c r="F108" s="40"/>
      <c r="G108" s="40"/>
      <c r="I108" t="s">
        <v>647</v>
      </c>
      <c r="J108" t="s">
        <v>487</v>
      </c>
      <c r="K108" t="s">
        <v>565</v>
      </c>
      <c r="L108" t="s">
        <v>648</v>
      </c>
      <c r="M108">
        <v>87123765</v>
      </c>
      <c r="N108">
        <v>41311</v>
      </c>
      <c r="O108">
        <v>3</v>
      </c>
      <c r="P108">
        <v>2</v>
      </c>
      <c r="Q108">
        <v>1077</v>
      </c>
      <c r="R108">
        <v>8.4</v>
      </c>
      <c r="S108" s="29"/>
    </row>
    <row r="109" spans="2:19" x14ac:dyDescent="0.2">
      <c r="B109" t="s">
        <v>270</v>
      </c>
      <c r="C109">
        <v>87123974</v>
      </c>
      <c r="D109">
        <v>41467</v>
      </c>
      <c r="E109">
        <v>1</v>
      </c>
      <c r="F109" s="40"/>
      <c r="G109" s="40"/>
      <c r="I109" t="s">
        <v>649</v>
      </c>
      <c r="J109" t="s">
        <v>487</v>
      </c>
      <c r="K109" t="s">
        <v>565</v>
      </c>
      <c r="L109" t="s">
        <v>650</v>
      </c>
      <c r="M109">
        <v>87123766</v>
      </c>
      <c r="N109">
        <v>41471</v>
      </c>
      <c r="O109">
        <v>3</v>
      </c>
      <c r="P109">
        <v>9</v>
      </c>
      <c r="Q109">
        <v>668</v>
      </c>
      <c r="R109">
        <v>7.4399999999999995</v>
      </c>
      <c r="S109" s="29"/>
    </row>
    <row r="110" spans="2:19" x14ac:dyDescent="0.2">
      <c r="B110" t="s">
        <v>339</v>
      </c>
      <c r="C110">
        <v>87123975</v>
      </c>
      <c r="D110">
        <v>41470</v>
      </c>
      <c r="E110">
        <v>3</v>
      </c>
      <c r="F110" s="40"/>
      <c r="G110" s="40"/>
      <c r="I110" t="s">
        <v>651</v>
      </c>
      <c r="J110" t="s">
        <v>487</v>
      </c>
      <c r="K110" t="s">
        <v>565</v>
      </c>
      <c r="L110" t="s">
        <v>652</v>
      </c>
      <c r="M110">
        <v>87123767</v>
      </c>
      <c r="N110">
        <v>41445</v>
      </c>
      <c r="O110">
        <v>4</v>
      </c>
      <c r="P110">
        <v>7</v>
      </c>
      <c r="Q110">
        <v>1414</v>
      </c>
      <c r="R110">
        <v>7.9314285714285715</v>
      </c>
      <c r="S110" s="29"/>
    </row>
    <row r="111" spans="2:19" x14ac:dyDescent="0.2">
      <c r="B111" t="s">
        <v>153</v>
      </c>
      <c r="C111">
        <v>87123976</v>
      </c>
      <c r="D111">
        <v>41378</v>
      </c>
      <c r="E111">
        <v>3</v>
      </c>
      <c r="F111" s="40"/>
      <c r="G111" s="40"/>
      <c r="I111" t="s">
        <v>653</v>
      </c>
      <c r="J111" t="s">
        <v>487</v>
      </c>
      <c r="K111" t="s">
        <v>565</v>
      </c>
      <c r="L111" t="s">
        <v>654</v>
      </c>
      <c r="M111">
        <v>87123768</v>
      </c>
      <c r="N111">
        <v>41459</v>
      </c>
      <c r="O111">
        <v>4</v>
      </c>
      <c r="P111">
        <v>0</v>
      </c>
      <c r="Q111">
        <v>1369</v>
      </c>
      <c r="R111">
        <v>8.4699999999999989</v>
      </c>
      <c r="S111" s="29"/>
    </row>
    <row r="112" spans="2:19" x14ac:dyDescent="0.2">
      <c r="B112" t="s">
        <v>41</v>
      </c>
      <c r="C112">
        <v>87123977</v>
      </c>
      <c r="D112">
        <v>41298</v>
      </c>
      <c r="E112">
        <v>1</v>
      </c>
      <c r="F112" s="40"/>
      <c r="G112" s="40"/>
      <c r="I112" t="s">
        <v>655</v>
      </c>
      <c r="J112" t="s">
        <v>487</v>
      </c>
      <c r="K112" t="s">
        <v>565</v>
      </c>
      <c r="L112" t="s">
        <v>656</v>
      </c>
      <c r="M112">
        <v>87123769</v>
      </c>
      <c r="N112">
        <v>41365</v>
      </c>
      <c r="O112">
        <v>6</v>
      </c>
      <c r="P112">
        <v>0</v>
      </c>
      <c r="Q112">
        <v>1527</v>
      </c>
      <c r="R112">
        <v>8.1542857142857148</v>
      </c>
      <c r="S112" s="29"/>
    </row>
    <row r="113" spans="2:19" x14ac:dyDescent="0.2">
      <c r="B113" t="s">
        <v>205</v>
      </c>
      <c r="C113">
        <v>87123978</v>
      </c>
      <c r="D113">
        <v>41389</v>
      </c>
      <c r="E113">
        <v>2</v>
      </c>
      <c r="F113" s="40"/>
      <c r="G113" s="40"/>
      <c r="I113" t="s">
        <v>657</v>
      </c>
      <c r="J113" t="s">
        <v>487</v>
      </c>
      <c r="K113" t="s">
        <v>565</v>
      </c>
      <c r="L113" t="s">
        <v>658</v>
      </c>
      <c r="M113">
        <v>87123770</v>
      </c>
      <c r="N113">
        <v>41289</v>
      </c>
      <c r="O113">
        <v>3</v>
      </c>
      <c r="P113">
        <v>7</v>
      </c>
      <c r="Q113">
        <v>869</v>
      </c>
      <c r="R113">
        <v>8.0928571428571434</v>
      </c>
      <c r="S113" s="29"/>
    </row>
    <row r="114" spans="2:19" x14ac:dyDescent="0.2">
      <c r="B114" t="s">
        <v>265</v>
      </c>
      <c r="C114">
        <v>87123979</v>
      </c>
      <c r="D114">
        <v>41369</v>
      </c>
      <c r="E114">
        <v>1</v>
      </c>
      <c r="F114" s="40"/>
      <c r="G114" s="40"/>
      <c r="I114" t="s">
        <v>659</v>
      </c>
      <c r="J114" t="s">
        <v>487</v>
      </c>
      <c r="K114" t="s">
        <v>565</v>
      </c>
      <c r="L114" t="s">
        <v>660</v>
      </c>
      <c r="M114">
        <v>87123771</v>
      </c>
      <c r="N114">
        <v>41415</v>
      </c>
      <c r="O114">
        <v>4</v>
      </c>
      <c r="P114">
        <v>4</v>
      </c>
      <c r="Q114">
        <v>1587</v>
      </c>
      <c r="R114">
        <v>8.3371428571428563</v>
      </c>
      <c r="S114" s="29"/>
    </row>
    <row r="115" spans="2:19" x14ac:dyDescent="0.2">
      <c r="B115" t="s">
        <v>101</v>
      </c>
      <c r="C115">
        <v>87123980</v>
      </c>
      <c r="D115">
        <v>41421</v>
      </c>
      <c r="E115">
        <v>2</v>
      </c>
      <c r="F115" s="40"/>
      <c r="G115" s="40"/>
      <c r="I115" t="s">
        <v>661</v>
      </c>
      <c r="J115" t="s">
        <v>487</v>
      </c>
      <c r="K115" t="s">
        <v>565</v>
      </c>
      <c r="L115" t="s">
        <v>662</v>
      </c>
      <c r="M115">
        <v>87123772</v>
      </c>
      <c r="N115">
        <v>41434</v>
      </c>
      <c r="O115">
        <v>3</v>
      </c>
      <c r="P115">
        <v>3</v>
      </c>
      <c r="Q115">
        <v>1561</v>
      </c>
      <c r="R115">
        <v>7.8842857142857143</v>
      </c>
      <c r="S115" s="29"/>
    </row>
    <row r="116" spans="2:19" x14ac:dyDescent="0.2">
      <c r="B116" t="s">
        <v>150</v>
      </c>
      <c r="C116">
        <v>87123981</v>
      </c>
      <c r="D116">
        <v>41397</v>
      </c>
      <c r="E116">
        <v>3</v>
      </c>
      <c r="F116" s="40"/>
      <c r="G116" s="40"/>
      <c r="I116" t="s">
        <v>663</v>
      </c>
      <c r="J116" t="s">
        <v>487</v>
      </c>
      <c r="K116" t="s">
        <v>565</v>
      </c>
      <c r="L116" t="s">
        <v>664</v>
      </c>
      <c r="M116">
        <v>87123773</v>
      </c>
      <c r="N116">
        <v>41295</v>
      </c>
      <c r="O116">
        <v>6</v>
      </c>
      <c r="P116">
        <v>6</v>
      </c>
      <c r="Q116">
        <v>859</v>
      </c>
      <c r="R116">
        <v>8.0842857142857145</v>
      </c>
      <c r="S116" s="29"/>
    </row>
    <row r="117" spans="2:19" x14ac:dyDescent="0.2">
      <c r="B117" t="s">
        <v>102</v>
      </c>
      <c r="C117">
        <v>87123982</v>
      </c>
      <c r="D117">
        <v>41453</v>
      </c>
      <c r="E117">
        <v>2</v>
      </c>
      <c r="F117" s="40"/>
      <c r="G117" s="40"/>
      <c r="I117" t="s">
        <v>665</v>
      </c>
      <c r="J117" t="s">
        <v>487</v>
      </c>
      <c r="K117" t="s">
        <v>565</v>
      </c>
      <c r="L117" t="s">
        <v>666</v>
      </c>
      <c r="M117">
        <v>87123774</v>
      </c>
      <c r="N117">
        <v>41401</v>
      </c>
      <c r="O117">
        <v>3</v>
      </c>
      <c r="P117">
        <v>1</v>
      </c>
      <c r="Q117">
        <v>1504</v>
      </c>
      <c r="R117">
        <v>7.628571428571429</v>
      </c>
      <c r="S117" s="29"/>
    </row>
    <row r="118" spans="2:19" x14ac:dyDescent="0.2">
      <c r="B118" t="s">
        <v>243</v>
      </c>
      <c r="C118">
        <v>87124176</v>
      </c>
      <c r="D118">
        <v>42423</v>
      </c>
      <c r="E118">
        <v>3</v>
      </c>
      <c r="F118" s="40"/>
      <c r="G118" s="40"/>
      <c r="I118" t="s">
        <v>667</v>
      </c>
      <c r="J118" t="s">
        <v>487</v>
      </c>
      <c r="K118" t="s">
        <v>565</v>
      </c>
      <c r="L118" t="s">
        <v>668</v>
      </c>
      <c r="M118">
        <v>87123775</v>
      </c>
      <c r="N118">
        <v>41413</v>
      </c>
      <c r="O118">
        <v>4</v>
      </c>
      <c r="P118">
        <v>1</v>
      </c>
      <c r="Q118">
        <v>1689</v>
      </c>
      <c r="R118">
        <v>7.2885714285714283</v>
      </c>
      <c r="S118" s="29"/>
    </row>
    <row r="119" spans="2:19" x14ac:dyDescent="0.2">
      <c r="B119" t="s">
        <v>27</v>
      </c>
      <c r="C119">
        <v>87124177</v>
      </c>
      <c r="D119">
        <v>42442</v>
      </c>
      <c r="E119">
        <v>2</v>
      </c>
      <c r="F119" s="40"/>
      <c r="G119" s="40"/>
      <c r="I119" t="s">
        <v>669</v>
      </c>
      <c r="J119" t="s">
        <v>487</v>
      </c>
      <c r="K119" t="s">
        <v>565</v>
      </c>
      <c r="L119" t="s">
        <v>670</v>
      </c>
      <c r="M119">
        <v>87123776</v>
      </c>
      <c r="N119">
        <v>41463</v>
      </c>
      <c r="O119">
        <v>3</v>
      </c>
      <c r="P119">
        <v>3</v>
      </c>
      <c r="Q119">
        <v>716</v>
      </c>
      <c r="R119">
        <v>8.2600000000000016</v>
      </c>
      <c r="S119" s="29"/>
    </row>
    <row r="120" spans="2:19" x14ac:dyDescent="0.2">
      <c r="B120" t="s">
        <v>65</v>
      </c>
      <c r="C120">
        <v>87124178</v>
      </c>
      <c r="D120">
        <v>42401</v>
      </c>
      <c r="E120">
        <v>3</v>
      </c>
      <c r="F120" s="40"/>
      <c r="G120" s="40"/>
      <c r="I120" t="s">
        <v>671</v>
      </c>
      <c r="J120" t="s">
        <v>487</v>
      </c>
      <c r="K120" t="s">
        <v>565</v>
      </c>
      <c r="L120" t="s">
        <v>672</v>
      </c>
      <c r="M120">
        <v>87123777</v>
      </c>
      <c r="N120">
        <v>41381</v>
      </c>
      <c r="O120">
        <v>1</v>
      </c>
      <c r="P120">
        <v>0</v>
      </c>
      <c r="Q120">
        <v>1313</v>
      </c>
      <c r="R120">
        <v>8.4057142857142857</v>
      </c>
      <c r="S120" s="29"/>
    </row>
    <row r="121" spans="2:19" x14ac:dyDescent="0.2">
      <c r="B121" t="s">
        <v>70</v>
      </c>
      <c r="C121">
        <v>87124179</v>
      </c>
      <c r="D121">
        <v>42381</v>
      </c>
      <c r="E121">
        <v>3</v>
      </c>
      <c r="F121" s="40"/>
      <c r="G121" s="40"/>
      <c r="I121" t="s">
        <v>673</v>
      </c>
      <c r="J121" t="s">
        <v>487</v>
      </c>
      <c r="K121" t="s">
        <v>565</v>
      </c>
      <c r="L121" t="s">
        <v>674</v>
      </c>
      <c r="M121">
        <v>87123778</v>
      </c>
      <c r="N121">
        <v>41319</v>
      </c>
      <c r="O121">
        <v>4</v>
      </c>
      <c r="P121">
        <v>8</v>
      </c>
      <c r="Q121">
        <v>739</v>
      </c>
      <c r="R121">
        <v>8.5971428571428579</v>
      </c>
      <c r="S121" s="29"/>
    </row>
    <row r="122" spans="2:19" x14ac:dyDescent="0.2">
      <c r="B122" t="s">
        <v>84</v>
      </c>
      <c r="C122">
        <v>87124180</v>
      </c>
      <c r="D122">
        <v>42530</v>
      </c>
      <c r="E122">
        <v>1</v>
      </c>
      <c r="F122" s="40"/>
      <c r="G122" s="40"/>
      <c r="I122" t="s">
        <v>675</v>
      </c>
      <c r="J122" t="s">
        <v>487</v>
      </c>
      <c r="K122" t="s">
        <v>565</v>
      </c>
      <c r="L122" t="s">
        <v>676</v>
      </c>
      <c r="M122">
        <v>87123779</v>
      </c>
      <c r="N122">
        <v>41362</v>
      </c>
      <c r="O122">
        <v>5</v>
      </c>
      <c r="P122">
        <v>8</v>
      </c>
      <c r="Q122">
        <v>1028</v>
      </c>
      <c r="R122">
        <v>8.017142857142856</v>
      </c>
      <c r="S122" s="29"/>
    </row>
    <row r="123" spans="2:19" x14ac:dyDescent="0.2">
      <c r="B123" t="s">
        <v>278</v>
      </c>
      <c r="C123">
        <v>87124181</v>
      </c>
      <c r="D123">
        <v>42393</v>
      </c>
      <c r="E123">
        <v>3</v>
      </c>
      <c r="F123" s="40"/>
      <c r="G123" s="40"/>
      <c r="I123" t="s">
        <v>677</v>
      </c>
      <c r="J123" t="s">
        <v>487</v>
      </c>
      <c r="K123" t="s">
        <v>565</v>
      </c>
      <c r="L123" t="s">
        <v>678</v>
      </c>
      <c r="M123">
        <v>87123780</v>
      </c>
      <c r="N123">
        <v>41342</v>
      </c>
      <c r="O123">
        <v>1</v>
      </c>
      <c r="P123">
        <v>14</v>
      </c>
      <c r="Q123">
        <v>1359</v>
      </c>
      <c r="R123">
        <v>7.6757142857142862</v>
      </c>
      <c r="S123" s="29"/>
    </row>
    <row r="124" spans="2:19" x14ac:dyDescent="0.2">
      <c r="B124" t="s">
        <v>82</v>
      </c>
      <c r="C124">
        <v>87124182</v>
      </c>
      <c r="D124">
        <v>42517</v>
      </c>
      <c r="E124">
        <v>3</v>
      </c>
      <c r="F124" s="40"/>
      <c r="G124" s="40"/>
      <c r="I124" t="s">
        <v>679</v>
      </c>
      <c r="J124" t="s">
        <v>487</v>
      </c>
      <c r="K124" t="s">
        <v>565</v>
      </c>
      <c r="L124" t="s">
        <v>680</v>
      </c>
      <c r="M124">
        <v>87123781</v>
      </c>
      <c r="N124">
        <v>41519</v>
      </c>
      <c r="O124">
        <v>3</v>
      </c>
      <c r="P124">
        <v>30</v>
      </c>
      <c r="Q124">
        <v>583</v>
      </c>
      <c r="R124">
        <v>7.9785714285714286</v>
      </c>
      <c r="S124" s="29"/>
    </row>
    <row r="125" spans="2:19" x14ac:dyDescent="0.2">
      <c r="B125" t="s">
        <v>81</v>
      </c>
      <c r="C125">
        <v>87124183</v>
      </c>
      <c r="D125">
        <v>42475</v>
      </c>
      <c r="E125">
        <v>1</v>
      </c>
      <c r="F125" s="40"/>
      <c r="G125" s="40"/>
      <c r="I125" t="s">
        <v>681</v>
      </c>
      <c r="J125" t="s">
        <v>487</v>
      </c>
      <c r="K125" t="s">
        <v>565</v>
      </c>
      <c r="L125" t="s">
        <v>682</v>
      </c>
      <c r="M125">
        <v>87123782</v>
      </c>
      <c r="N125">
        <v>41320</v>
      </c>
      <c r="O125">
        <v>3</v>
      </c>
      <c r="P125">
        <v>0</v>
      </c>
      <c r="Q125">
        <v>662</v>
      </c>
      <c r="R125">
        <v>7.82</v>
      </c>
      <c r="S125" s="29"/>
    </row>
    <row r="126" spans="2:19" x14ac:dyDescent="0.2">
      <c r="B126" t="s">
        <v>236</v>
      </c>
      <c r="C126">
        <v>87124184</v>
      </c>
      <c r="D126">
        <v>42403</v>
      </c>
      <c r="E126">
        <v>2</v>
      </c>
      <c r="F126" s="40"/>
      <c r="G126" s="40"/>
      <c r="I126" t="s">
        <v>683</v>
      </c>
      <c r="J126" t="s">
        <v>487</v>
      </c>
      <c r="K126" t="s">
        <v>565</v>
      </c>
      <c r="L126" t="s">
        <v>684</v>
      </c>
      <c r="M126">
        <v>87123783</v>
      </c>
      <c r="N126">
        <v>41332</v>
      </c>
      <c r="O126">
        <v>6</v>
      </c>
      <c r="P126">
        <v>11</v>
      </c>
      <c r="Q126">
        <v>1092</v>
      </c>
      <c r="R126">
        <v>8.3942857142857132</v>
      </c>
      <c r="S126" s="29"/>
    </row>
    <row r="127" spans="2:19" x14ac:dyDescent="0.2">
      <c r="B127" t="s">
        <v>218</v>
      </c>
      <c r="C127">
        <v>87124185</v>
      </c>
      <c r="D127">
        <v>42495</v>
      </c>
      <c r="E127">
        <v>1</v>
      </c>
      <c r="F127" s="40"/>
      <c r="G127" s="40"/>
      <c r="I127" t="s">
        <v>685</v>
      </c>
      <c r="J127" t="s">
        <v>487</v>
      </c>
      <c r="K127" t="s">
        <v>565</v>
      </c>
      <c r="L127" t="s">
        <v>686</v>
      </c>
      <c r="M127">
        <v>87123784</v>
      </c>
      <c r="N127">
        <v>41403</v>
      </c>
      <c r="O127">
        <v>6</v>
      </c>
      <c r="P127">
        <v>17</v>
      </c>
      <c r="Q127">
        <v>562</v>
      </c>
      <c r="R127">
        <v>8.2685714285714287</v>
      </c>
      <c r="S127" s="29"/>
    </row>
    <row r="128" spans="2:19" x14ac:dyDescent="0.2">
      <c r="B128" t="s">
        <v>83</v>
      </c>
      <c r="C128">
        <v>87124186</v>
      </c>
      <c r="D128">
        <v>42461</v>
      </c>
      <c r="E128">
        <v>3</v>
      </c>
      <c r="F128" s="40"/>
      <c r="G128" s="40"/>
      <c r="I128" t="s">
        <v>687</v>
      </c>
      <c r="J128" t="s">
        <v>487</v>
      </c>
      <c r="K128" t="s">
        <v>565</v>
      </c>
      <c r="L128" t="s">
        <v>688</v>
      </c>
      <c r="M128">
        <v>87123785</v>
      </c>
      <c r="N128">
        <v>41281</v>
      </c>
      <c r="O128">
        <v>6</v>
      </c>
      <c r="P128">
        <v>5</v>
      </c>
      <c r="Q128">
        <v>1630</v>
      </c>
      <c r="R128">
        <v>8.0371428571428574</v>
      </c>
      <c r="S128" s="29"/>
    </row>
    <row r="129" spans="2:19" x14ac:dyDescent="0.2">
      <c r="B129" t="s">
        <v>257</v>
      </c>
      <c r="C129">
        <v>87124187</v>
      </c>
      <c r="D129">
        <v>42413</v>
      </c>
      <c r="E129">
        <v>2</v>
      </c>
      <c r="F129" s="40"/>
      <c r="G129" s="40"/>
      <c r="I129" t="s">
        <v>689</v>
      </c>
      <c r="J129" t="s">
        <v>487</v>
      </c>
      <c r="K129" t="s">
        <v>565</v>
      </c>
      <c r="L129" t="s">
        <v>690</v>
      </c>
      <c r="M129">
        <v>87123786</v>
      </c>
      <c r="N129">
        <v>41453</v>
      </c>
      <c r="O129">
        <v>5</v>
      </c>
      <c r="P129">
        <v>4</v>
      </c>
      <c r="Q129">
        <v>1365</v>
      </c>
      <c r="R129">
        <v>7.7142857142857144</v>
      </c>
      <c r="S129" s="29"/>
    </row>
    <row r="130" spans="2:19" x14ac:dyDescent="0.2">
      <c r="B130" t="s">
        <v>166</v>
      </c>
      <c r="C130">
        <v>87124188</v>
      </c>
      <c r="D130">
        <v>42451</v>
      </c>
      <c r="E130">
        <v>2</v>
      </c>
      <c r="F130" s="40"/>
      <c r="G130" s="40"/>
      <c r="I130" t="s">
        <v>691</v>
      </c>
      <c r="J130" t="s">
        <v>487</v>
      </c>
      <c r="K130" t="s">
        <v>565</v>
      </c>
      <c r="L130" t="s">
        <v>692</v>
      </c>
      <c r="M130">
        <v>87123787</v>
      </c>
      <c r="N130">
        <v>41519</v>
      </c>
      <c r="O130">
        <v>1</v>
      </c>
      <c r="P130">
        <v>10</v>
      </c>
      <c r="Q130">
        <v>1092</v>
      </c>
      <c r="R130">
        <v>7.910000000000001</v>
      </c>
      <c r="S130" s="29"/>
    </row>
    <row r="131" spans="2:19" x14ac:dyDescent="0.2">
      <c r="B131" t="s">
        <v>50</v>
      </c>
      <c r="C131">
        <v>87124189</v>
      </c>
      <c r="D131">
        <v>42529</v>
      </c>
      <c r="E131">
        <v>2</v>
      </c>
      <c r="F131" s="40"/>
      <c r="G131" s="40"/>
      <c r="I131" t="s">
        <v>693</v>
      </c>
      <c r="J131" t="s">
        <v>487</v>
      </c>
      <c r="K131" t="s">
        <v>565</v>
      </c>
      <c r="L131" t="s">
        <v>694</v>
      </c>
      <c r="M131">
        <v>87123788</v>
      </c>
      <c r="N131">
        <v>41423</v>
      </c>
      <c r="O131">
        <v>6</v>
      </c>
      <c r="P131">
        <v>14</v>
      </c>
      <c r="Q131">
        <v>1426</v>
      </c>
      <c r="R131">
        <v>7.242857142857142</v>
      </c>
      <c r="S131" s="29"/>
    </row>
    <row r="132" spans="2:19" x14ac:dyDescent="0.2">
      <c r="B132" t="s">
        <v>290</v>
      </c>
      <c r="C132">
        <v>87124190</v>
      </c>
      <c r="D132">
        <v>42385</v>
      </c>
      <c r="E132">
        <v>3</v>
      </c>
      <c r="F132" s="40"/>
      <c r="G132" s="40"/>
      <c r="I132" t="s">
        <v>695</v>
      </c>
      <c r="J132" t="s">
        <v>487</v>
      </c>
      <c r="K132" t="s">
        <v>565</v>
      </c>
      <c r="L132" t="s">
        <v>696</v>
      </c>
      <c r="M132">
        <v>87123789</v>
      </c>
      <c r="N132">
        <v>41520</v>
      </c>
      <c r="O132">
        <v>3</v>
      </c>
      <c r="P132">
        <v>2</v>
      </c>
      <c r="Q132">
        <v>536</v>
      </c>
      <c r="R132">
        <v>8.1728571428571435</v>
      </c>
      <c r="S132" s="29"/>
    </row>
    <row r="133" spans="2:19" x14ac:dyDescent="0.2">
      <c r="B133" t="s">
        <v>198</v>
      </c>
      <c r="C133">
        <v>87124191</v>
      </c>
      <c r="D133">
        <v>42401</v>
      </c>
      <c r="E133">
        <v>3</v>
      </c>
      <c r="F133" s="40"/>
      <c r="G133" s="40"/>
      <c r="I133" t="s">
        <v>697</v>
      </c>
      <c r="J133" t="s">
        <v>487</v>
      </c>
      <c r="K133" t="s">
        <v>565</v>
      </c>
      <c r="L133" t="s">
        <v>698</v>
      </c>
      <c r="M133">
        <v>87123790</v>
      </c>
      <c r="N133">
        <v>41335</v>
      </c>
      <c r="O133">
        <v>4</v>
      </c>
      <c r="P133">
        <v>7</v>
      </c>
      <c r="Q133">
        <v>907</v>
      </c>
      <c r="R133">
        <v>7.6214285714285719</v>
      </c>
      <c r="S133" s="29"/>
    </row>
    <row r="134" spans="2:19" x14ac:dyDescent="0.2">
      <c r="B134" t="s">
        <v>282</v>
      </c>
      <c r="C134">
        <v>87124192</v>
      </c>
      <c r="D134">
        <v>42595</v>
      </c>
      <c r="E134">
        <v>3</v>
      </c>
      <c r="F134" s="40"/>
      <c r="G134" s="40"/>
      <c r="I134" t="s">
        <v>699</v>
      </c>
      <c r="J134" t="s">
        <v>487</v>
      </c>
      <c r="K134" t="s">
        <v>565</v>
      </c>
      <c r="L134" t="s">
        <v>700</v>
      </c>
      <c r="M134">
        <v>87123791</v>
      </c>
      <c r="N134">
        <v>41403</v>
      </c>
      <c r="O134">
        <v>1</v>
      </c>
      <c r="P134">
        <v>6</v>
      </c>
      <c r="Q134">
        <v>1586</v>
      </c>
      <c r="R134">
        <v>7.25</v>
      </c>
      <c r="S134" s="29"/>
    </row>
    <row r="135" spans="2:19" x14ac:dyDescent="0.2">
      <c r="B135" t="s">
        <v>15</v>
      </c>
      <c r="C135">
        <v>87124193</v>
      </c>
      <c r="D135">
        <v>42537</v>
      </c>
      <c r="E135">
        <v>2</v>
      </c>
      <c r="F135" s="40"/>
      <c r="G135" s="40"/>
      <c r="I135" t="s">
        <v>701</v>
      </c>
      <c r="J135" t="s">
        <v>487</v>
      </c>
      <c r="K135" t="s">
        <v>565</v>
      </c>
      <c r="L135" t="s">
        <v>702</v>
      </c>
      <c r="M135">
        <v>87123792</v>
      </c>
      <c r="N135">
        <v>41327</v>
      </c>
      <c r="O135">
        <v>4</v>
      </c>
      <c r="P135">
        <v>4</v>
      </c>
      <c r="Q135">
        <v>1391</v>
      </c>
      <c r="R135">
        <v>7.6857142857142851</v>
      </c>
      <c r="S135" s="29"/>
    </row>
    <row r="136" spans="2:19" x14ac:dyDescent="0.2">
      <c r="B136" t="s">
        <v>77</v>
      </c>
      <c r="C136">
        <v>87124194</v>
      </c>
      <c r="D136">
        <v>42609</v>
      </c>
      <c r="E136">
        <v>2</v>
      </c>
      <c r="F136" s="40"/>
      <c r="G136" s="40"/>
      <c r="I136" t="s">
        <v>703</v>
      </c>
      <c r="J136" t="s">
        <v>487</v>
      </c>
      <c r="K136" t="s">
        <v>565</v>
      </c>
      <c r="L136" t="s">
        <v>704</v>
      </c>
      <c r="M136">
        <v>87123793</v>
      </c>
      <c r="N136">
        <v>41443</v>
      </c>
      <c r="O136">
        <v>6</v>
      </c>
      <c r="P136">
        <v>20</v>
      </c>
      <c r="Q136">
        <v>634</v>
      </c>
      <c r="R136">
        <v>8.0857142857142854</v>
      </c>
      <c r="S136" s="29"/>
    </row>
    <row r="137" spans="2:19" x14ac:dyDescent="0.2">
      <c r="B137" t="s">
        <v>40</v>
      </c>
      <c r="C137">
        <v>87124195</v>
      </c>
      <c r="D137">
        <v>42413</v>
      </c>
      <c r="E137">
        <v>3</v>
      </c>
      <c r="F137" s="40"/>
      <c r="G137" s="40"/>
      <c r="I137" t="s">
        <v>705</v>
      </c>
      <c r="J137" t="s">
        <v>487</v>
      </c>
      <c r="K137" t="s">
        <v>565</v>
      </c>
      <c r="L137" t="s">
        <v>706</v>
      </c>
      <c r="M137">
        <v>87123794</v>
      </c>
      <c r="N137">
        <v>41456</v>
      </c>
      <c r="O137">
        <v>4</v>
      </c>
      <c r="P137">
        <v>0</v>
      </c>
      <c r="Q137">
        <v>505</v>
      </c>
      <c r="R137">
        <v>7.9557142857142846</v>
      </c>
      <c r="S137" s="29"/>
    </row>
    <row r="138" spans="2:19" x14ac:dyDescent="0.2">
      <c r="B138" t="s">
        <v>216</v>
      </c>
      <c r="C138">
        <v>87124196</v>
      </c>
      <c r="D138">
        <v>42441</v>
      </c>
      <c r="E138">
        <v>2</v>
      </c>
      <c r="F138" s="40"/>
      <c r="G138" s="40"/>
      <c r="I138" t="s">
        <v>707</v>
      </c>
      <c r="J138" t="s">
        <v>487</v>
      </c>
      <c r="K138" t="s">
        <v>565</v>
      </c>
      <c r="L138" t="s">
        <v>708</v>
      </c>
      <c r="M138">
        <v>87123795</v>
      </c>
      <c r="N138">
        <v>41321</v>
      </c>
      <c r="O138">
        <v>3</v>
      </c>
      <c r="P138">
        <v>4</v>
      </c>
      <c r="Q138">
        <v>576</v>
      </c>
      <c r="R138">
        <v>8.6042857142857141</v>
      </c>
      <c r="S138" s="29"/>
    </row>
    <row r="139" spans="2:19" x14ac:dyDescent="0.2">
      <c r="B139" t="s">
        <v>68</v>
      </c>
      <c r="C139">
        <v>87124197</v>
      </c>
      <c r="D139">
        <v>42489</v>
      </c>
      <c r="E139">
        <v>2</v>
      </c>
      <c r="F139" s="40"/>
      <c r="G139" s="40"/>
      <c r="I139" t="s">
        <v>709</v>
      </c>
      <c r="J139" t="s">
        <v>487</v>
      </c>
      <c r="K139" t="s">
        <v>565</v>
      </c>
      <c r="L139" t="s">
        <v>710</v>
      </c>
      <c r="M139">
        <v>87123796</v>
      </c>
      <c r="N139">
        <v>41418</v>
      </c>
      <c r="O139">
        <v>1</v>
      </c>
      <c r="P139">
        <v>16</v>
      </c>
      <c r="Q139">
        <v>1108</v>
      </c>
      <c r="R139">
        <v>7.9371428571428568</v>
      </c>
      <c r="S139" s="29"/>
    </row>
    <row r="140" spans="2:19" x14ac:dyDescent="0.2">
      <c r="B140" t="s">
        <v>235</v>
      </c>
      <c r="C140">
        <v>87124198</v>
      </c>
      <c r="D140">
        <v>42486</v>
      </c>
      <c r="E140">
        <v>2</v>
      </c>
      <c r="F140" s="40"/>
      <c r="G140" s="40"/>
      <c r="I140" t="s">
        <v>711</v>
      </c>
      <c r="J140" t="s">
        <v>487</v>
      </c>
      <c r="K140" t="s">
        <v>565</v>
      </c>
      <c r="L140" t="s">
        <v>712</v>
      </c>
      <c r="M140">
        <v>87123797</v>
      </c>
      <c r="N140">
        <v>41411</v>
      </c>
      <c r="O140">
        <v>1</v>
      </c>
      <c r="P140">
        <v>5</v>
      </c>
      <c r="Q140">
        <v>1453</v>
      </c>
      <c r="R140">
        <v>8.2028571428571428</v>
      </c>
      <c r="S140" s="29"/>
    </row>
    <row r="141" spans="2:19" x14ac:dyDescent="0.2">
      <c r="B141" t="s">
        <v>90</v>
      </c>
      <c r="C141">
        <v>87124199</v>
      </c>
      <c r="D141">
        <v>42448</v>
      </c>
      <c r="E141">
        <v>3</v>
      </c>
      <c r="F141" s="40"/>
      <c r="G141" s="40"/>
      <c r="I141" t="s">
        <v>713</v>
      </c>
      <c r="J141" t="s">
        <v>487</v>
      </c>
      <c r="K141" t="s">
        <v>565</v>
      </c>
      <c r="L141" t="s">
        <v>714</v>
      </c>
      <c r="M141">
        <v>87123798</v>
      </c>
      <c r="N141">
        <v>41457</v>
      </c>
      <c r="O141">
        <v>4</v>
      </c>
      <c r="P141">
        <v>8</v>
      </c>
      <c r="Q141">
        <v>659</v>
      </c>
      <c r="R141">
        <v>8.1242857142857137</v>
      </c>
      <c r="S141" s="29"/>
    </row>
    <row r="142" spans="2:19" x14ac:dyDescent="0.2">
      <c r="B142" t="s">
        <v>148</v>
      </c>
      <c r="C142">
        <v>87124200</v>
      </c>
      <c r="D142">
        <v>42501</v>
      </c>
      <c r="E142">
        <v>2</v>
      </c>
      <c r="F142" s="40"/>
      <c r="G142" s="40"/>
      <c r="I142" t="s">
        <v>715</v>
      </c>
      <c r="J142" t="s">
        <v>487</v>
      </c>
      <c r="K142" t="s">
        <v>565</v>
      </c>
      <c r="L142" t="s">
        <v>716</v>
      </c>
      <c r="M142">
        <v>87123799</v>
      </c>
      <c r="N142">
        <v>41399</v>
      </c>
      <c r="O142">
        <v>1</v>
      </c>
      <c r="P142">
        <v>2</v>
      </c>
      <c r="Q142">
        <v>1041</v>
      </c>
      <c r="R142">
        <v>7.6899999999999995</v>
      </c>
      <c r="S142" s="29"/>
    </row>
    <row r="143" spans="2:19" x14ac:dyDescent="0.2">
      <c r="B143" t="s">
        <v>107</v>
      </c>
      <c r="C143">
        <v>87124201</v>
      </c>
      <c r="D143">
        <v>42471</v>
      </c>
      <c r="E143">
        <v>2</v>
      </c>
      <c r="F143" s="40"/>
      <c r="G143" s="40"/>
      <c r="I143" t="s">
        <v>717</v>
      </c>
      <c r="J143" t="s">
        <v>487</v>
      </c>
      <c r="K143" t="s">
        <v>565</v>
      </c>
      <c r="L143" t="s">
        <v>718</v>
      </c>
      <c r="M143">
        <v>87123800</v>
      </c>
      <c r="N143">
        <v>41301</v>
      </c>
      <c r="O143">
        <v>1</v>
      </c>
      <c r="P143">
        <v>4</v>
      </c>
      <c r="Q143">
        <v>1705</v>
      </c>
      <c r="R143">
        <v>7.4014285714285721</v>
      </c>
      <c r="S143" s="29"/>
    </row>
    <row r="144" spans="2:19" x14ac:dyDescent="0.2">
      <c r="B144" t="s">
        <v>182</v>
      </c>
      <c r="C144">
        <v>87124202</v>
      </c>
      <c r="D144">
        <v>42521</v>
      </c>
      <c r="E144">
        <v>2</v>
      </c>
      <c r="F144" s="40"/>
      <c r="G144" s="40"/>
      <c r="I144" t="s">
        <v>719</v>
      </c>
      <c r="J144" t="s">
        <v>487</v>
      </c>
      <c r="K144" t="s">
        <v>565</v>
      </c>
      <c r="L144" t="s">
        <v>720</v>
      </c>
      <c r="M144">
        <v>87123801</v>
      </c>
      <c r="N144">
        <v>41461</v>
      </c>
      <c r="O144">
        <v>3</v>
      </c>
      <c r="P144">
        <v>0</v>
      </c>
      <c r="Q144">
        <v>770</v>
      </c>
      <c r="R144">
        <v>7.694285714285714</v>
      </c>
      <c r="S144" s="29"/>
    </row>
    <row r="145" spans="2:19" x14ac:dyDescent="0.2">
      <c r="B145" t="s">
        <v>147</v>
      </c>
      <c r="C145">
        <v>87124203</v>
      </c>
      <c r="D145">
        <v>42455</v>
      </c>
      <c r="E145">
        <v>3</v>
      </c>
      <c r="F145" s="40"/>
      <c r="G145" s="40"/>
      <c r="I145" t="s">
        <v>721</v>
      </c>
      <c r="J145" t="s">
        <v>487</v>
      </c>
      <c r="K145" t="s">
        <v>565</v>
      </c>
      <c r="L145" t="s">
        <v>722</v>
      </c>
      <c r="M145">
        <v>87123802</v>
      </c>
      <c r="N145">
        <v>41401</v>
      </c>
      <c r="O145">
        <v>5</v>
      </c>
      <c r="P145">
        <v>10</v>
      </c>
      <c r="Q145">
        <v>680</v>
      </c>
      <c r="R145">
        <v>7.5842857142857136</v>
      </c>
      <c r="S145" s="29"/>
    </row>
    <row r="146" spans="2:19" x14ac:dyDescent="0.2">
      <c r="B146" t="s">
        <v>117</v>
      </c>
      <c r="C146">
        <v>87124204</v>
      </c>
      <c r="D146">
        <v>42504</v>
      </c>
      <c r="E146">
        <v>2</v>
      </c>
      <c r="F146" s="40"/>
      <c r="G146" s="40"/>
      <c r="I146" t="s">
        <v>723</v>
      </c>
      <c r="J146" t="s">
        <v>487</v>
      </c>
      <c r="K146" t="s">
        <v>565</v>
      </c>
      <c r="L146" t="s">
        <v>724</v>
      </c>
      <c r="M146">
        <v>87123803</v>
      </c>
      <c r="N146">
        <v>41337</v>
      </c>
      <c r="O146">
        <v>6</v>
      </c>
      <c r="P146">
        <v>27</v>
      </c>
      <c r="Q146">
        <v>539</v>
      </c>
      <c r="R146">
        <v>7.8100000000000005</v>
      </c>
      <c r="S146" s="29"/>
    </row>
    <row r="147" spans="2:19" x14ac:dyDescent="0.2">
      <c r="B147" t="s">
        <v>225</v>
      </c>
      <c r="C147">
        <v>87124205</v>
      </c>
      <c r="D147">
        <v>42491</v>
      </c>
      <c r="E147">
        <v>2</v>
      </c>
      <c r="F147" s="40"/>
      <c r="G147" s="40"/>
      <c r="I147" t="s">
        <v>725</v>
      </c>
      <c r="J147" t="s">
        <v>487</v>
      </c>
      <c r="K147" t="s">
        <v>565</v>
      </c>
      <c r="L147" t="s">
        <v>726</v>
      </c>
      <c r="M147">
        <v>87123804</v>
      </c>
      <c r="N147">
        <v>41408</v>
      </c>
      <c r="O147">
        <v>5</v>
      </c>
      <c r="P147">
        <v>21</v>
      </c>
      <c r="Q147">
        <v>662</v>
      </c>
      <c r="R147">
        <v>7.9</v>
      </c>
      <c r="S147" s="29"/>
    </row>
    <row r="148" spans="2:19" x14ac:dyDescent="0.2">
      <c r="B148" t="s">
        <v>75</v>
      </c>
      <c r="C148">
        <v>87124206</v>
      </c>
      <c r="D148">
        <v>42519</v>
      </c>
      <c r="E148">
        <v>2</v>
      </c>
      <c r="F148" s="40"/>
      <c r="G148" s="40"/>
      <c r="I148" t="s">
        <v>727</v>
      </c>
      <c r="J148" t="s">
        <v>487</v>
      </c>
      <c r="K148" t="s">
        <v>565</v>
      </c>
      <c r="L148" t="s">
        <v>728</v>
      </c>
      <c r="M148">
        <v>87123805</v>
      </c>
      <c r="N148">
        <v>41305</v>
      </c>
      <c r="O148">
        <v>3</v>
      </c>
      <c r="P148">
        <v>8</v>
      </c>
      <c r="Q148">
        <v>1207</v>
      </c>
      <c r="R148">
        <v>7.3828571428571426</v>
      </c>
      <c r="S148" s="29"/>
    </row>
    <row r="149" spans="2:19" x14ac:dyDescent="0.2">
      <c r="B149" t="s">
        <v>259</v>
      </c>
      <c r="C149">
        <v>87124207</v>
      </c>
      <c r="D149">
        <v>42431</v>
      </c>
      <c r="E149">
        <v>1</v>
      </c>
      <c r="F149" s="40"/>
      <c r="G149" s="40"/>
      <c r="I149" t="s">
        <v>729</v>
      </c>
      <c r="J149" t="s">
        <v>487</v>
      </c>
      <c r="K149" t="s">
        <v>565</v>
      </c>
      <c r="L149" t="s">
        <v>730</v>
      </c>
      <c r="M149">
        <v>87123806</v>
      </c>
      <c r="N149">
        <v>41394</v>
      </c>
      <c r="O149">
        <v>3</v>
      </c>
      <c r="P149">
        <v>14</v>
      </c>
      <c r="Q149">
        <v>1479</v>
      </c>
      <c r="R149">
        <v>8.3228571428571438</v>
      </c>
      <c r="S149" s="29"/>
    </row>
    <row r="150" spans="2:19" x14ac:dyDescent="0.2">
      <c r="B150" t="s">
        <v>336</v>
      </c>
      <c r="C150">
        <v>87124208</v>
      </c>
      <c r="D150">
        <v>42413</v>
      </c>
      <c r="E150">
        <v>1</v>
      </c>
      <c r="F150" s="40"/>
      <c r="G150" s="40"/>
      <c r="I150" t="s">
        <v>731</v>
      </c>
      <c r="J150" t="s">
        <v>487</v>
      </c>
      <c r="K150" t="s">
        <v>565</v>
      </c>
      <c r="L150" t="s">
        <v>732</v>
      </c>
      <c r="M150">
        <v>87123807</v>
      </c>
      <c r="N150">
        <v>41409</v>
      </c>
      <c r="O150">
        <v>4</v>
      </c>
      <c r="P150">
        <v>0</v>
      </c>
      <c r="Q150">
        <v>1500</v>
      </c>
      <c r="R150">
        <v>7.8085714285714287</v>
      </c>
      <c r="S150" s="29"/>
    </row>
    <row r="151" spans="2:19" x14ac:dyDescent="0.2">
      <c r="B151" t="s">
        <v>91</v>
      </c>
      <c r="C151">
        <v>87124209</v>
      </c>
      <c r="D151">
        <v>42583</v>
      </c>
      <c r="E151">
        <v>3</v>
      </c>
      <c r="F151" s="40"/>
      <c r="G151" s="40"/>
      <c r="I151" t="s">
        <v>733</v>
      </c>
      <c r="J151" t="s">
        <v>487</v>
      </c>
      <c r="K151" t="s">
        <v>565</v>
      </c>
      <c r="L151" t="s">
        <v>734</v>
      </c>
      <c r="M151">
        <v>87123808</v>
      </c>
      <c r="N151">
        <v>41425</v>
      </c>
      <c r="O151">
        <v>3</v>
      </c>
      <c r="P151">
        <v>6</v>
      </c>
      <c r="Q151">
        <v>1148</v>
      </c>
      <c r="R151">
        <v>8.27</v>
      </c>
      <c r="S151" s="29"/>
    </row>
    <row r="152" spans="2:19" x14ac:dyDescent="0.2">
      <c r="B152" t="s">
        <v>127</v>
      </c>
      <c r="C152">
        <v>87124210</v>
      </c>
      <c r="D152">
        <v>42601</v>
      </c>
      <c r="E152">
        <v>3</v>
      </c>
      <c r="F152" s="40"/>
      <c r="G152" s="40"/>
      <c r="I152" t="s">
        <v>735</v>
      </c>
      <c r="J152" t="s">
        <v>487</v>
      </c>
      <c r="K152" t="s">
        <v>565</v>
      </c>
      <c r="L152" t="s">
        <v>736</v>
      </c>
      <c r="M152">
        <v>87123809</v>
      </c>
      <c r="N152">
        <v>41355</v>
      </c>
      <c r="O152">
        <v>6</v>
      </c>
      <c r="P152">
        <v>21</v>
      </c>
      <c r="Q152">
        <v>743</v>
      </c>
      <c r="R152">
        <v>7.72</v>
      </c>
      <c r="S152" s="29"/>
    </row>
    <row r="153" spans="2:19" x14ac:dyDescent="0.2">
      <c r="B153" t="s">
        <v>255</v>
      </c>
      <c r="C153">
        <v>87124211</v>
      </c>
      <c r="D153">
        <v>42469</v>
      </c>
      <c r="E153">
        <v>3</v>
      </c>
      <c r="F153" s="40"/>
      <c r="G153" s="40"/>
      <c r="I153" t="s">
        <v>737</v>
      </c>
      <c r="J153" t="s">
        <v>487</v>
      </c>
      <c r="K153" t="s">
        <v>565</v>
      </c>
      <c r="L153" t="s">
        <v>738</v>
      </c>
      <c r="M153">
        <v>87123810</v>
      </c>
      <c r="N153">
        <v>41360</v>
      </c>
      <c r="O153">
        <v>1</v>
      </c>
      <c r="P153">
        <v>16</v>
      </c>
      <c r="Q153">
        <v>745</v>
      </c>
      <c r="R153">
        <v>8.1571428571428566</v>
      </c>
      <c r="S153" s="29"/>
    </row>
    <row r="154" spans="2:19" x14ac:dyDescent="0.2">
      <c r="B154" t="s">
        <v>329</v>
      </c>
      <c r="C154">
        <v>87124212</v>
      </c>
      <c r="D154">
        <v>42476</v>
      </c>
      <c r="E154">
        <v>2</v>
      </c>
      <c r="F154" s="40"/>
      <c r="G154" s="40"/>
      <c r="I154" t="s">
        <v>739</v>
      </c>
      <c r="J154" t="s">
        <v>487</v>
      </c>
      <c r="K154" t="s">
        <v>565</v>
      </c>
      <c r="L154" t="s">
        <v>740</v>
      </c>
      <c r="M154">
        <v>87123811</v>
      </c>
      <c r="N154">
        <v>41433</v>
      </c>
      <c r="O154">
        <v>6</v>
      </c>
      <c r="P154">
        <v>11</v>
      </c>
      <c r="Q154">
        <v>673</v>
      </c>
      <c r="R154">
        <v>8.19</v>
      </c>
      <c r="S154" s="29"/>
    </row>
    <row r="155" spans="2:19" x14ac:dyDescent="0.2">
      <c r="B155" t="s">
        <v>155</v>
      </c>
      <c r="C155">
        <v>87124213</v>
      </c>
      <c r="D155">
        <v>42398</v>
      </c>
      <c r="E155">
        <v>3</v>
      </c>
      <c r="F155" s="40"/>
      <c r="G155" s="40"/>
      <c r="I155" t="s">
        <v>741</v>
      </c>
      <c r="J155" t="s">
        <v>487</v>
      </c>
      <c r="K155" t="s">
        <v>565</v>
      </c>
      <c r="L155" t="s">
        <v>742</v>
      </c>
      <c r="M155">
        <v>87123812</v>
      </c>
      <c r="N155">
        <v>41304</v>
      </c>
      <c r="O155">
        <v>4</v>
      </c>
      <c r="P155">
        <v>7</v>
      </c>
      <c r="Q155">
        <v>1366</v>
      </c>
      <c r="R155">
        <v>8.3442857142857143</v>
      </c>
      <c r="S155" s="29"/>
    </row>
    <row r="156" spans="2:19" x14ac:dyDescent="0.2">
      <c r="B156" t="s">
        <v>46</v>
      </c>
      <c r="C156">
        <v>87124214</v>
      </c>
      <c r="D156">
        <v>42562</v>
      </c>
      <c r="E156">
        <v>1</v>
      </c>
      <c r="F156" s="40"/>
      <c r="G156" s="40"/>
      <c r="I156" t="s">
        <v>743</v>
      </c>
      <c r="J156" t="s">
        <v>487</v>
      </c>
      <c r="K156" t="s">
        <v>565</v>
      </c>
      <c r="L156" t="s">
        <v>744</v>
      </c>
      <c r="M156">
        <v>87123813</v>
      </c>
      <c r="N156">
        <v>41322</v>
      </c>
      <c r="O156">
        <v>3</v>
      </c>
      <c r="P156">
        <v>22</v>
      </c>
      <c r="Q156">
        <v>1183</v>
      </c>
      <c r="R156">
        <v>8.5271428571428576</v>
      </c>
      <c r="S156" s="29"/>
    </row>
    <row r="157" spans="2:19" x14ac:dyDescent="0.2">
      <c r="B157" t="s">
        <v>281</v>
      </c>
      <c r="C157">
        <v>87124215</v>
      </c>
      <c r="D157">
        <v>42395</v>
      </c>
      <c r="E157">
        <v>1</v>
      </c>
      <c r="F157" s="40"/>
      <c r="G157" s="40"/>
      <c r="I157" t="s">
        <v>745</v>
      </c>
      <c r="J157" t="s">
        <v>487</v>
      </c>
      <c r="K157" t="s">
        <v>565</v>
      </c>
      <c r="L157" t="s">
        <v>746</v>
      </c>
      <c r="M157">
        <v>87123814</v>
      </c>
      <c r="N157">
        <v>41358</v>
      </c>
      <c r="O157">
        <v>3</v>
      </c>
      <c r="P157">
        <v>12</v>
      </c>
      <c r="Q157">
        <v>630</v>
      </c>
      <c r="R157">
        <v>7.7257142857142851</v>
      </c>
      <c r="S157" s="29"/>
    </row>
    <row r="158" spans="2:19" x14ac:dyDescent="0.2">
      <c r="B158" t="s">
        <v>158</v>
      </c>
      <c r="C158">
        <v>87124216</v>
      </c>
      <c r="D158">
        <v>42585</v>
      </c>
      <c r="E158">
        <v>2</v>
      </c>
      <c r="F158" s="40"/>
      <c r="G158" s="40"/>
      <c r="I158" t="s">
        <v>747</v>
      </c>
      <c r="J158" t="s">
        <v>487</v>
      </c>
      <c r="K158" t="s">
        <v>565</v>
      </c>
      <c r="L158" t="s">
        <v>748</v>
      </c>
      <c r="M158">
        <v>87123815</v>
      </c>
      <c r="N158">
        <v>41401</v>
      </c>
      <c r="O158">
        <v>4</v>
      </c>
      <c r="P158">
        <v>3</v>
      </c>
      <c r="Q158">
        <v>999</v>
      </c>
      <c r="R158">
        <v>8.3714285714285701</v>
      </c>
      <c r="S158" s="29"/>
    </row>
    <row r="159" spans="2:19" x14ac:dyDescent="0.2">
      <c r="B159" t="s">
        <v>160</v>
      </c>
      <c r="C159">
        <v>87124217</v>
      </c>
      <c r="D159">
        <v>42446</v>
      </c>
      <c r="E159">
        <v>1</v>
      </c>
      <c r="F159" s="40"/>
      <c r="G159" s="40"/>
      <c r="I159" t="s">
        <v>749</v>
      </c>
      <c r="J159" t="s">
        <v>487</v>
      </c>
      <c r="K159" t="s">
        <v>565</v>
      </c>
      <c r="L159" t="s">
        <v>750</v>
      </c>
      <c r="M159">
        <v>87123816</v>
      </c>
      <c r="N159">
        <v>41358</v>
      </c>
      <c r="O159">
        <v>1</v>
      </c>
      <c r="P159">
        <v>1</v>
      </c>
      <c r="Q159">
        <v>1389</v>
      </c>
      <c r="R159">
        <v>8.8285714285714274</v>
      </c>
      <c r="S159" s="29"/>
    </row>
    <row r="160" spans="2:19" x14ac:dyDescent="0.2">
      <c r="B160" t="s">
        <v>313</v>
      </c>
      <c r="C160">
        <v>87124218</v>
      </c>
      <c r="D160">
        <v>42415</v>
      </c>
      <c r="E160">
        <v>1</v>
      </c>
      <c r="F160" s="40"/>
      <c r="G160" s="40"/>
      <c r="I160" t="s">
        <v>751</v>
      </c>
      <c r="J160" t="s">
        <v>487</v>
      </c>
      <c r="K160" t="s">
        <v>565</v>
      </c>
      <c r="L160" t="s">
        <v>752</v>
      </c>
      <c r="M160">
        <v>87123817</v>
      </c>
      <c r="N160">
        <v>41472</v>
      </c>
      <c r="O160">
        <v>3</v>
      </c>
      <c r="P160">
        <v>4</v>
      </c>
      <c r="Q160">
        <v>1158</v>
      </c>
      <c r="R160">
        <v>8.7628571428571416</v>
      </c>
      <c r="S160" s="29"/>
    </row>
    <row r="161" spans="2:19" x14ac:dyDescent="0.2">
      <c r="B161" t="s">
        <v>121</v>
      </c>
      <c r="C161">
        <v>87124219</v>
      </c>
      <c r="D161">
        <v>42565</v>
      </c>
      <c r="E161">
        <v>3</v>
      </c>
      <c r="F161" s="40"/>
      <c r="G161" s="40"/>
      <c r="I161" t="s">
        <v>753</v>
      </c>
      <c r="J161" t="s">
        <v>487</v>
      </c>
      <c r="K161" t="s">
        <v>565</v>
      </c>
      <c r="L161" t="s">
        <v>754</v>
      </c>
      <c r="M161">
        <v>87123818</v>
      </c>
      <c r="N161">
        <v>41348</v>
      </c>
      <c r="O161">
        <v>5</v>
      </c>
      <c r="P161">
        <v>14</v>
      </c>
      <c r="Q161">
        <v>1044</v>
      </c>
      <c r="R161">
        <v>7.3914285714285715</v>
      </c>
      <c r="S161" s="29"/>
    </row>
    <row r="162" spans="2:19" x14ac:dyDescent="0.2">
      <c r="B162" t="s">
        <v>328</v>
      </c>
      <c r="C162">
        <v>87124220</v>
      </c>
      <c r="D162">
        <v>42444</v>
      </c>
      <c r="E162">
        <v>3</v>
      </c>
      <c r="F162" s="40"/>
      <c r="G162" s="40"/>
      <c r="I162" t="s">
        <v>755</v>
      </c>
      <c r="J162" t="s">
        <v>487</v>
      </c>
      <c r="K162" t="s">
        <v>565</v>
      </c>
      <c r="L162" t="s">
        <v>756</v>
      </c>
      <c r="M162">
        <v>87123819</v>
      </c>
      <c r="N162">
        <v>41347</v>
      </c>
      <c r="O162">
        <v>3</v>
      </c>
      <c r="P162">
        <v>1</v>
      </c>
      <c r="Q162">
        <v>1047</v>
      </c>
      <c r="R162">
        <v>7.4642857142857135</v>
      </c>
      <c r="S162" s="29"/>
    </row>
    <row r="163" spans="2:19" x14ac:dyDescent="0.2">
      <c r="B163" t="s">
        <v>42</v>
      </c>
      <c r="C163">
        <v>87124221</v>
      </c>
      <c r="D163">
        <v>42450</v>
      </c>
      <c r="E163">
        <v>1</v>
      </c>
      <c r="F163" s="40"/>
      <c r="G163" s="40"/>
      <c r="I163" t="s">
        <v>757</v>
      </c>
      <c r="J163" t="s">
        <v>487</v>
      </c>
      <c r="K163" t="s">
        <v>565</v>
      </c>
      <c r="L163" t="s">
        <v>758</v>
      </c>
      <c r="M163">
        <v>87123820</v>
      </c>
      <c r="N163">
        <v>41314</v>
      </c>
      <c r="O163">
        <v>3</v>
      </c>
      <c r="P163">
        <v>9</v>
      </c>
      <c r="Q163">
        <v>982</v>
      </c>
      <c r="R163">
        <v>7.55</v>
      </c>
      <c r="S163" s="29"/>
    </row>
    <row r="164" spans="2:19" x14ac:dyDescent="0.2">
      <c r="B164" t="s">
        <v>138</v>
      </c>
      <c r="C164">
        <v>87124222</v>
      </c>
      <c r="D164">
        <v>42433</v>
      </c>
      <c r="E164">
        <v>2</v>
      </c>
      <c r="F164" s="40"/>
      <c r="G164" s="40"/>
      <c r="I164" t="s">
        <v>759</v>
      </c>
      <c r="J164" t="s">
        <v>487</v>
      </c>
      <c r="K164" t="s">
        <v>565</v>
      </c>
      <c r="L164" t="s">
        <v>760</v>
      </c>
      <c r="M164">
        <v>87123821</v>
      </c>
      <c r="N164">
        <v>41312</v>
      </c>
      <c r="O164">
        <v>3</v>
      </c>
      <c r="P164">
        <v>13</v>
      </c>
      <c r="Q164">
        <v>1218</v>
      </c>
      <c r="R164">
        <v>8.3685714285714283</v>
      </c>
      <c r="S164" s="29"/>
    </row>
    <row r="165" spans="2:19" x14ac:dyDescent="0.2">
      <c r="B165" t="s">
        <v>132</v>
      </c>
      <c r="C165">
        <v>87124223</v>
      </c>
      <c r="D165">
        <v>42587</v>
      </c>
      <c r="E165">
        <v>2</v>
      </c>
      <c r="F165" s="40"/>
      <c r="G165" s="40"/>
      <c r="I165" t="s">
        <v>761</v>
      </c>
      <c r="J165" t="s">
        <v>487</v>
      </c>
      <c r="K165" t="s">
        <v>565</v>
      </c>
      <c r="L165" t="s">
        <v>762</v>
      </c>
      <c r="M165">
        <v>87123822</v>
      </c>
      <c r="N165">
        <v>41500</v>
      </c>
      <c r="O165">
        <v>3</v>
      </c>
      <c r="P165">
        <v>22</v>
      </c>
      <c r="Q165">
        <v>1362</v>
      </c>
      <c r="R165">
        <v>8.0085714285714289</v>
      </c>
      <c r="S165" s="29"/>
    </row>
    <row r="166" spans="2:19" x14ac:dyDescent="0.2">
      <c r="B166" t="s">
        <v>157</v>
      </c>
      <c r="C166">
        <v>87124224</v>
      </c>
      <c r="D166">
        <v>42529</v>
      </c>
      <c r="E166">
        <v>2</v>
      </c>
      <c r="F166" s="40"/>
      <c r="G166" s="40"/>
      <c r="I166" t="s">
        <v>763</v>
      </c>
      <c r="J166" t="s">
        <v>487</v>
      </c>
      <c r="K166" t="s">
        <v>565</v>
      </c>
      <c r="L166" t="s">
        <v>764</v>
      </c>
      <c r="M166">
        <v>87123823</v>
      </c>
      <c r="N166">
        <v>41473</v>
      </c>
      <c r="O166">
        <v>1</v>
      </c>
      <c r="P166">
        <v>2</v>
      </c>
      <c r="Q166">
        <v>1155</v>
      </c>
      <c r="R166">
        <v>7.9328571428571433</v>
      </c>
      <c r="S166" s="29"/>
    </row>
    <row r="167" spans="2:19" x14ac:dyDescent="0.2">
      <c r="B167" t="s">
        <v>262</v>
      </c>
      <c r="C167">
        <v>87124225</v>
      </c>
      <c r="D167">
        <v>42399</v>
      </c>
      <c r="E167">
        <v>2</v>
      </c>
      <c r="F167" s="40"/>
      <c r="G167" s="40"/>
      <c r="I167" t="s">
        <v>765</v>
      </c>
      <c r="J167" t="s">
        <v>487</v>
      </c>
      <c r="K167" t="s">
        <v>565</v>
      </c>
      <c r="L167" t="s">
        <v>766</v>
      </c>
      <c r="M167">
        <v>87123824</v>
      </c>
      <c r="N167">
        <v>41306</v>
      </c>
      <c r="O167">
        <v>3</v>
      </c>
      <c r="P167">
        <v>19</v>
      </c>
      <c r="Q167">
        <v>1596</v>
      </c>
      <c r="R167">
        <v>7.895714285714285</v>
      </c>
      <c r="S167" s="29"/>
    </row>
    <row r="168" spans="2:19" x14ac:dyDescent="0.2">
      <c r="B168" t="s">
        <v>293</v>
      </c>
      <c r="C168">
        <v>87124226</v>
      </c>
      <c r="D168">
        <v>42545</v>
      </c>
      <c r="E168">
        <v>3</v>
      </c>
      <c r="F168" s="40"/>
      <c r="G168" s="40"/>
      <c r="I168" t="s">
        <v>767</v>
      </c>
      <c r="J168" t="s">
        <v>487</v>
      </c>
      <c r="K168" t="s">
        <v>565</v>
      </c>
      <c r="L168" t="s">
        <v>768</v>
      </c>
      <c r="M168">
        <v>87123825</v>
      </c>
      <c r="N168">
        <v>41475</v>
      </c>
      <c r="O168">
        <v>3</v>
      </c>
      <c r="P168">
        <v>1</v>
      </c>
      <c r="Q168">
        <v>1365</v>
      </c>
      <c r="R168">
        <v>7.8514285714285714</v>
      </c>
      <c r="S168" s="29"/>
    </row>
    <row r="169" spans="2:19" x14ac:dyDescent="0.2">
      <c r="B169" t="s">
        <v>112</v>
      </c>
      <c r="C169">
        <v>87124227</v>
      </c>
      <c r="D169">
        <v>42521</v>
      </c>
      <c r="E169">
        <v>1</v>
      </c>
      <c r="F169" s="40"/>
      <c r="G169" s="40"/>
      <c r="I169" t="s">
        <v>769</v>
      </c>
      <c r="J169" t="s">
        <v>487</v>
      </c>
      <c r="K169" t="s">
        <v>565</v>
      </c>
      <c r="L169" t="s">
        <v>770</v>
      </c>
      <c r="M169">
        <v>87123826</v>
      </c>
      <c r="N169">
        <v>41467</v>
      </c>
      <c r="O169">
        <v>3</v>
      </c>
      <c r="P169">
        <v>0</v>
      </c>
      <c r="Q169">
        <v>932</v>
      </c>
      <c r="R169">
        <v>8.370000000000001</v>
      </c>
      <c r="S169" s="29"/>
    </row>
    <row r="170" spans="2:19" x14ac:dyDescent="0.2">
      <c r="B170" t="s">
        <v>307</v>
      </c>
      <c r="C170">
        <v>87124228</v>
      </c>
      <c r="D170">
        <v>42542</v>
      </c>
      <c r="E170">
        <v>3</v>
      </c>
      <c r="F170" s="40"/>
      <c r="G170" s="40"/>
      <c r="I170" t="s">
        <v>771</v>
      </c>
      <c r="J170" t="s">
        <v>487</v>
      </c>
      <c r="K170" t="s">
        <v>565</v>
      </c>
      <c r="L170" t="s">
        <v>772</v>
      </c>
      <c r="M170">
        <v>87123827</v>
      </c>
      <c r="N170">
        <v>41474</v>
      </c>
      <c r="O170">
        <v>1</v>
      </c>
      <c r="P170">
        <v>22</v>
      </c>
      <c r="Q170">
        <v>1522</v>
      </c>
      <c r="R170">
        <v>7.7928571428571427</v>
      </c>
      <c r="S170" s="29"/>
    </row>
    <row r="171" spans="2:19" x14ac:dyDescent="0.2">
      <c r="B171" t="s">
        <v>126</v>
      </c>
      <c r="C171">
        <v>87124229</v>
      </c>
      <c r="D171">
        <v>42589</v>
      </c>
      <c r="E171">
        <v>1</v>
      </c>
      <c r="F171" s="40"/>
      <c r="G171" s="40"/>
      <c r="I171" t="s">
        <v>773</v>
      </c>
      <c r="J171" t="s">
        <v>487</v>
      </c>
      <c r="K171" t="s">
        <v>565</v>
      </c>
      <c r="L171" t="s">
        <v>774</v>
      </c>
      <c r="M171">
        <v>87123828</v>
      </c>
      <c r="N171">
        <v>41312</v>
      </c>
      <c r="O171">
        <v>4</v>
      </c>
      <c r="P171">
        <v>2</v>
      </c>
      <c r="Q171">
        <v>1679</v>
      </c>
      <c r="R171">
        <v>8.2714285714285705</v>
      </c>
      <c r="S171" s="29"/>
    </row>
    <row r="172" spans="2:19" x14ac:dyDescent="0.2">
      <c r="B172" t="s">
        <v>176</v>
      </c>
      <c r="C172">
        <v>87124230</v>
      </c>
      <c r="D172">
        <v>42512</v>
      </c>
      <c r="E172">
        <v>1</v>
      </c>
      <c r="F172" s="40"/>
      <c r="G172" s="40"/>
      <c r="I172" t="s">
        <v>775</v>
      </c>
      <c r="J172" t="s">
        <v>487</v>
      </c>
      <c r="K172" t="s">
        <v>565</v>
      </c>
      <c r="L172" t="s">
        <v>776</v>
      </c>
      <c r="M172">
        <v>87123829</v>
      </c>
      <c r="N172">
        <v>41412</v>
      </c>
      <c r="O172">
        <v>6</v>
      </c>
      <c r="P172">
        <v>0</v>
      </c>
      <c r="Q172">
        <v>718</v>
      </c>
      <c r="R172">
        <v>8.6514285714285712</v>
      </c>
      <c r="S172" s="29"/>
    </row>
    <row r="173" spans="2:19" x14ac:dyDescent="0.2">
      <c r="B173" t="s">
        <v>45</v>
      </c>
      <c r="C173">
        <v>87124231</v>
      </c>
      <c r="D173">
        <v>42551</v>
      </c>
      <c r="E173">
        <v>2</v>
      </c>
      <c r="F173" s="40"/>
      <c r="G173" s="40"/>
      <c r="I173" t="s">
        <v>777</v>
      </c>
      <c r="J173" t="s">
        <v>487</v>
      </c>
      <c r="K173" t="s">
        <v>565</v>
      </c>
      <c r="L173" t="s">
        <v>778</v>
      </c>
      <c r="M173">
        <v>87123830</v>
      </c>
      <c r="N173">
        <v>41490</v>
      </c>
      <c r="O173">
        <v>5</v>
      </c>
      <c r="P173">
        <v>0</v>
      </c>
      <c r="Q173">
        <v>1384</v>
      </c>
      <c r="R173">
        <v>8.3971428571428568</v>
      </c>
      <c r="S173" s="29"/>
    </row>
    <row r="174" spans="2:19" x14ac:dyDescent="0.2">
      <c r="B174" t="s">
        <v>149</v>
      </c>
      <c r="C174">
        <v>87124232</v>
      </c>
      <c r="D174">
        <v>42453</v>
      </c>
      <c r="E174">
        <v>3</v>
      </c>
      <c r="F174" s="40"/>
      <c r="G174" s="40"/>
      <c r="I174" t="s">
        <v>779</v>
      </c>
      <c r="J174" t="s">
        <v>487</v>
      </c>
      <c r="K174" t="s">
        <v>565</v>
      </c>
      <c r="L174" t="s">
        <v>780</v>
      </c>
      <c r="M174">
        <v>87123831</v>
      </c>
      <c r="N174">
        <v>41311</v>
      </c>
      <c r="O174">
        <v>5</v>
      </c>
      <c r="P174">
        <v>30</v>
      </c>
      <c r="Q174">
        <v>619</v>
      </c>
      <c r="R174">
        <v>7.8857142857142861</v>
      </c>
      <c r="S174" s="29"/>
    </row>
    <row r="175" spans="2:19" x14ac:dyDescent="0.2">
      <c r="B175" t="s">
        <v>209</v>
      </c>
      <c r="C175">
        <v>87124233</v>
      </c>
      <c r="D175">
        <v>42468</v>
      </c>
      <c r="E175">
        <v>2</v>
      </c>
      <c r="F175" s="40"/>
      <c r="G175" s="40"/>
      <c r="I175" t="s">
        <v>781</v>
      </c>
      <c r="J175" t="s">
        <v>487</v>
      </c>
      <c r="K175" t="s">
        <v>565</v>
      </c>
      <c r="L175" t="s">
        <v>782</v>
      </c>
      <c r="M175">
        <v>87123832</v>
      </c>
      <c r="N175">
        <v>41302</v>
      </c>
      <c r="O175">
        <v>6</v>
      </c>
      <c r="P175">
        <v>1</v>
      </c>
      <c r="Q175">
        <v>1547</v>
      </c>
      <c r="R175">
        <v>7.9399999999999995</v>
      </c>
      <c r="S175" s="29"/>
    </row>
    <row r="176" spans="2:19" x14ac:dyDescent="0.2">
      <c r="B176" t="s">
        <v>128</v>
      </c>
      <c r="C176">
        <v>87124234</v>
      </c>
      <c r="D176">
        <v>42590</v>
      </c>
      <c r="E176">
        <v>1</v>
      </c>
      <c r="F176" s="40"/>
      <c r="G176" s="40"/>
      <c r="I176" t="s">
        <v>783</v>
      </c>
      <c r="J176" t="s">
        <v>487</v>
      </c>
      <c r="K176" t="s">
        <v>565</v>
      </c>
      <c r="L176" t="s">
        <v>784</v>
      </c>
      <c r="M176">
        <v>87123833</v>
      </c>
      <c r="N176">
        <v>41310</v>
      </c>
      <c r="O176">
        <v>1</v>
      </c>
      <c r="P176">
        <v>1</v>
      </c>
      <c r="Q176">
        <v>694</v>
      </c>
      <c r="R176">
        <v>7.9371428571428568</v>
      </c>
      <c r="S176" s="29"/>
    </row>
    <row r="177" spans="2:19" x14ac:dyDescent="0.2">
      <c r="B177" t="s">
        <v>193</v>
      </c>
      <c r="C177">
        <v>87124235</v>
      </c>
      <c r="D177">
        <v>42595</v>
      </c>
      <c r="E177">
        <v>2</v>
      </c>
      <c r="F177" s="40"/>
      <c r="G177" s="40"/>
      <c r="I177" t="s">
        <v>785</v>
      </c>
      <c r="J177" t="s">
        <v>487</v>
      </c>
      <c r="K177" t="s">
        <v>565</v>
      </c>
      <c r="L177" t="s">
        <v>786</v>
      </c>
      <c r="M177">
        <v>87123834</v>
      </c>
      <c r="N177">
        <v>41414</v>
      </c>
      <c r="O177">
        <v>3</v>
      </c>
      <c r="P177">
        <v>18</v>
      </c>
      <c r="Q177">
        <v>1368</v>
      </c>
      <c r="R177">
        <v>8.4171428571428546</v>
      </c>
      <c r="S177" s="29"/>
    </row>
    <row r="178" spans="2:19" x14ac:dyDescent="0.2">
      <c r="B178" t="s">
        <v>20</v>
      </c>
      <c r="C178">
        <v>87124236</v>
      </c>
      <c r="D178">
        <v>42520</v>
      </c>
      <c r="E178">
        <v>2</v>
      </c>
      <c r="F178" s="40"/>
      <c r="G178" s="40"/>
      <c r="I178" t="s">
        <v>787</v>
      </c>
      <c r="J178" t="s">
        <v>487</v>
      </c>
      <c r="K178" t="s">
        <v>565</v>
      </c>
      <c r="L178" t="s">
        <v>788</v>
      </c>
      <c r="M178">
        <v>87123835</v>
      </c>
      <c r="N178">
        <v>41406</v>
      </c>
      <c r="O178">
        <v>4</v>
      </c>
      <c r="P178">
        <v>12</v>
      </c>
      <c r="Q178">
        <v>580</v>
      </c>
      <c r="R178">
        <v>8.0542857142857152</v>
      </c>
      <c r="S178" s="29"/>
    </row>
    <row r="179" spans="2:19" x14ac:dyDescent="0.2">
      <c r="B179" t="s">
        <v>187</v>
      </c>
      <c r="C179">
        <v>87124237</v>
      </c>
      <c r="D179">
        <v>42573</v>
      </c>
      <c r="E179">
        <v>3</v>
      </c>
      <c r="F179" s="40"/>
      <c r="G179" s="40"/>
      <c r="I179" t="s">
        <v>789</v>
      </c>
      <c r="J179" t="s">
        <v>487</v>
      </c>
      <c r="K179" t="s">
        <v>565</v>
      </c>
      <c r="L179" t="s">
        <v>790</v>
      </c>
      <c r="M179">
        <v>87123836</v>
      </c>
      <c r="N179">
        <v>41290</v>
      </c>
      <c r="O179">
        <v>4</v>
      </c>
      <c r="P179">
        <v>0</v>
      </c>
      <c r="Q179">
        <v>1623</v>
      </c>
      <c r="R179">
        <v>7.355714285714285</v>
      </c>
      <c r="S179" s="29"/>
    </row>
    <row r="180" spans="2:19" x14ac:dyDescent="0.2">
      <c r="B180" t="s">
        <v>277</v>
      </c>
      <c r="C180">
        <v>87124238</v>
      </c>
      <c r="D180">
        <v>42601</v>
      </c>
      <c r="E180">
        <v>1</v>
      </c>
      <c r="F180" s="40"/>
      <c r="G180" s="40"/>
      <c r="I180" t="s">
        <v>791</v>
      </c>
      <c r="J180" t="s">
        <v>487</v>
      </c>
      <c r="K180" t="s">
        <v>565</v>
      </c>
      <c r="L180" t="s">
        <v>792</v>
      </c>
      <c r="M180">
        <v>87123837</v>
      </c>
      <c r="N180">
        <v>41450</v>
      </c>
      <c r="O180">
        <v>5</v>
      </c>
      <c r="P180">
        <v>26</v>
      </c>
      <c r="Q180">
        <v>1600</v>
      </c>
      <c r="R180">
        <v>8.0371428571428574</v>
      </c>
      <c r="S180" s="29"/>
    </row>
    <row r="181" spans="2:19" x14ac:dyDescent="0.2">
      <c r="B181" t="s">
        <v>37</v>
      </c>
      <c r="C181">
        <v>87124239</v>
      </c>
      <c r="D181">
        <v>42378</v>
      </c>
      <c r="E181">
        <v>2</v>
      </c>
      <c r="F181" s="40"/>
      <c r="G181" s="40"/>
      <c r="I181" t="s">
        <v>793</v>
      </c>
      <c r="J181" t="s">
        <v>487</v>
      </c>
      <c r="K181" t="s">
        <v>565</v>
      </c>
      <c r="L181" t="s">
        <v>794</v>
      </c>
      <c r="M181">
        <v>87123838</v>
      </c>
      <c r="N181">
        <v>41522</v>
      </c>
      <c r="O181">
        <v>5</v>
      </c>
      <c r="P181">
        <v>12</v>
      </c>
      <c r="Q181">
        <v>1662</v>
      </c>
      <c r="R181">
        <v>7.5199999999999987</v>
      </c>
      <c r="S181" s="29"/>
    </row>
    <row r="182" spans="2:19" x14ac:dyDescent="0.2">
      <c r="B182" t="s">
        <v>242</v>
      </c>
      <c r="C182">
        <v>87124240</v>
      </c>
      <c r="D182">
        <v>42450</v>
      </c>
      <c r="E182">
        <v>2</v>
      </c>
      <c r="F182" s="40"/>
      <c r="G182" s="40"/>
      <c r="I182" t="s">
        <v>795</v>
      </c>
      <c r="J182" t="s">
        <v>487</v>
      </c>
      <c r="K182" t="s">
        <v>565</v>
      </c>
      <c r="L182" t="s">
        <v>796</v>
      </c>
      <c r="M182">
        <v>87123839</v>
      </c>
      <c r="N182">
        <v>41522</v>
      </c>
      <c r="O182">
        <v>6</v>
      </c>
      <c r="P182">
        <v>0</v>
      </c>
      <c r="Q182">
        <v>1507</v>
      </c>
      <c r="R182">
        <v>8.9785714285714295</v>
      </c>
      <c r="S182" s="29"/>
    </row>
    <row r="183" spans="2:19" x14ac:dyDescent="0.2">
      <c r="B183" t="s">
        <v>303</v>
      </c>
      <c r="C183">
        <v>87124241</v>
      </c>
      <c r="D183">
        <v>42518</v>
      </c>
      <c r="E183">
        <v>3</v>
      </c>
      <c r="F183" s="40"/>
      <c r="G183" s="40"/>
      <c r="I183" t="s">
        <v>797</v>
      </c>
      <c r="J183" t="s">
        <v>487</v>
      </c>
      <c r="K183" t="s">
        <v>565</v>
      </c>
      <c r="L183" t="s">
        <v>798</v>
      </c>
      <c r="M183">
        <v>87123840</v>
      </c>
      <c r="N183">
        <v>41388</v>
      </c>
      <c r="O183">
        <v>6</v>
      </c>
      <c r="P183">
        <v>6</v>
      </c>
      <c r="Q183">
        <v>1539</v>
      </c>
      <c r="R183">
        <v>8.9771428571428569</v>
      </c>
      <c r="S183" s="29"/>
    </row>
    <row r="184" spans="2:19" x14ac:dyDescent="0.2">
      <c r="B184" t="s">
        <v>232</v>
      </c>
      <c r="C184">
        <v>87124242</v>
      </c>
      <c r="D184">
        <v>42507</v>
      </c>
      <c r="E184">
        <v>1</v>
      </c>
      <c r="F184" s="40"/>
      <c r="G184" s="40"/>
      <c r="I184" t="s">
        <v>799</v>
      </c>
      <c r="J184" t="s">
        <v>487</v>
      </c>
      <c r="K184" t="s">
        <v>565</v>
      </c>
      <c r="L184" t="s">
        <v>800</v>
      </c>
      <c r="M184">
        <v>87123841</v>
      </c>
      <c r="N184">
        <v>41493</v>
      </c>
      <c r="O184">
        <v>5</v>
      </c>
      <c r="P184">
        <v>22</v>
      </c>
      <c r="Q184">
        <v>1030</v>
      </c>
      <c r="R184">
        <v>6.4928571428571429</v>
      </c>
      <c r="S184" s="29"/>
    </row>
    <row r="185" spans="2:19" x14ac:dyDescent="0.2">
      <c r="B185" t="s">
        <v>134</v>
      </c>
      <c r="C185">
        <v>87124243</v>
      </c>
      <c r="D185">
        <v>42521</v>
      </c>
      <c r="E185">
        <v>1</v>
      </c>
      <c r="F185" s="40"/>
      <c r="G185" s="40"/>
      <c r="I185" t="s">
        <v>801</v>
      </c>
      <c r="J185" t="s">
        <v>487</v>
      </c>
      <c r="K185" t="s">
        <v>565</v>
      </c>
      <c r="L185" t="s">
        <v>802</v>
      </c>
      <c r="M185">
        <v>87123842</v>
      </c>
      <c r="N185">
        <v>41409</v>
      </c>
      <c r="O185">
        <v>5</v>
      </c>
      <c r="P185">
        <v>30</v>
      </c>
      <c r="Q185">
        <v>889</v>
      </c>
      <c r="R185">
        <v>8.418571428571429</v>
      </c>
      <c r="S185" s="29"/>
    </row>
    <row r="186" spans="2:19" x14ac:dyDescent="0.2">
      <c r="B186" t="s">
        <v>289</v>
      </c>
      <c r="C186">
        <v>87124244</v>
      </c>
      <c r="D186">
        <v>42456</v>
      </c>
      <c r="E186">
        <v>1</v>
      </c>
      <c r="F186" s="40"/>
      <c r="G186" s="40"/>
      <c r="I186" t="s">
        <v>803</v>
      </c>
      <c r="J186" t="s">
        <v>487</v>
      </c>
      <c r="K186" t="s">
        <v>565</v>
      </c>
      <c r="L186" t="s">
        <v>804</v>
      </c>
      <c r="M186">
        <v>87123843</v>
      </c>
      <c r="N186">
        <v>41428</v>
      </c>
      <c r="O186">
        <v>1</v>
      </c>
      <c r="P186">
        <v>18</v>
      </c>
      <c r="Q186">
        <v>1371</v>
      </c>
      <c r="R186">
        <v>7.2428571428571429</v>
      </c>
      <c r="S186" s="29"/>
    </row>
    <row r="187" spans="2:19" x14ac:dyDescent="0.2">
      <c r="B187" t="s">
        <v>33</v>
      </c>
      <c r="C187">
        <v>87124245</v>
      </c>
      <c r="D187">
        <v>42485</v>
      </c>
      <c r="E187">
        <v>2</v>
      </c>
      <c r="F187" s="40"/>
      <c r="G187" s="40"/>
      <c r="I187" t="s">
        <v>805</v>
      </c>
      <c r="J187" t="s">
        <v>487</v>
      </c>
      <c r="K187" t="s">
        <v>565</v>
      </c>
      <c r="L187" t="s">
        <v>806</v>
      </c>
      <c r="M187">
        <v>87123844</v>
      </c>
      <c r="N187">
        <v>41495</v>
      </c>
      <c r="O187">
        <v>3</v>
      </c>
      <c r="P187">
        <v>14</v>
      </c>
      <c r="Q187">
        <v>526</v>
      </c>
      <c r="R187">
        <v>7.8514285714285705</v>
      </c>
      <c r="S187" s="29"/>
    </row>
    <row r="188" spans="2:19" x14ac:dyDescent="0.2">
      <c r="B188" t="s">
        <v>345</v>
      </c>
      <c r="C188">
        <v>87124246</v>
      </c>
      <c r="D188">
        <v>42483</v>
      </c>
      <c r="E188">
        <v>3</v>
      </c>
      <c r="F188" s="40"/>
      <c r="G188" s="40"/>
      <c r="I188" t="s">
        <v>807</v>
      </c>
      <c r="J188" t="s">
        <v>487</v>
      </c>
      <c r="K188" t="s">
        <v>565</v>
      </c>
      <c r="L188" t="s">
        <v>808</v>
      </c>
      <c r="M188">
        <v>87123845</v>
      </c>
      <c r="N188">
        <v>41488</v>
      </c>
      <c r="O188">
        <v>3</v>
      </c>
      <c r="P188">
        <v>5</v>
      </c>
      <c r="Q188">
        <v>1439</v>
      </c>
      <c r="R188">
        <v>8.088571428571429</v>
      </c>
      <c r="S188" s="29"/>
    </row>
    <row r="189" spans="2:19" x14ac:dyDescent="0.2">
      <c r="B189" t="s">
        <v>111</v>
      </c>
      <c r="C189">
        <v>87124247</v>
      </c>
      <c r="D189">
        <v>42391</v>
      </c>
      <c r="E189">
        <v>3</v>
      </c>
      <c r="F189" s="40"/>
      <c r="G189" s="40"/>
      <c r="I189" t="s">
        <v>809</v>
      </c>
      <c r="J189" t="s">
        <v>487</v>
      </c>
      <c r="K189" t="s">
        <v>565</v>
      </c>
      <c r="L189" t="s">
        <v>810</v>
      </c>
      <c r="M189">
        <v>87123846</v>
      </c>
      <c r="N189">
        <v>41317</v>
      </c>
      <c r="O189">
        <v>6</v>
      </c>
      <c r="P189">
        <v>0</v>
      </c>
      <c r="Q189">
        <v>948</v>
      </c>
      <c r="R189">
        <v>8.3442857142857143</v>
      </c>
      <c r="S189" s="29"/>
    </row>
    <row r="190" spans="2:19" x14ac:dyDescent="0.2">
      <c r="B190" t="s">
        <v>256</v>
      </c>
      <c r="C190">
        <v>87124248</v>
      </c>
      <c r="D190">
        <v>42585</v>
      </c>
      <c r="E190">
        <v>3</v>
      </c>
      <c r="F190" s="40"/>
      <c r="G190" s="40"/>
      <c r="I190" t="s">
        <v>811</v>
      </c>
      <c r="J190" t="s">
        <v>487</v>
      </c>
      <c r="K190" t="s">
        <v>565</v>
      </c>
      <c r="L190" t="s">
        <v>812</v>
      </c>
      <c r="M190">
        <v>87123847</v>
      </c>
      <c r="N190">
        <v>41418</v>
      </c>
      <c r="O190">
        <v>3</v>
      </c>
      <c r="P190">
        <v>0</v>
      </c>
      <c r="Q190">
        <v>698</v>
      </c>
      <c r="R190">
        <v>7.4114285714285719</v>
      </c>
      <c r="S190" s="29"/>
    </row>
    <row r="191" spans="2:19" x14ac:dyDescent="0.2">
      <c r="B191" t="s">
        <v>172</v>
      </c>
      <c r="C191">
        <v>87124249</v>
      </c>
      <c r="D191">
        <v>42583</v>
      </c>
      <c r="E191">
        <v>1</v>
      </c>
      <c r="F191" s="40"/>
      <c r="G191" s="40"/>
      <c r="I191" t="s">
        <v>813</v>
      </c>
      <c r="J191" t="s">
        <v>487</v>
      </c>
      <c r="K191" t="s">
        <v>565</v>
      </c>
      <c r="L191" t="s">
        <v>814</v>
      </c>
      <c r="M191">
        <v>87123848</v>
      </c>
      <c r="N191">
        <v>41431</v>
      </c>
      <c r="O191">
        <v>5</v>
      </c>
      <c r="P191">
        <v>14</v>
      </c>
      <c r="Q191">
        <v>1115</v>
      </c>
      <c r="R191">
        <v>7.4242857142857144</v>
      </c>
      <c r="S191" s="29"/>
    </row>
    <row r="192" spans="2:19" x14ac:dyDescent="0.2">
      <c r="B192" t="s">
        <v>331</v>
      </c>
      <c r="C192">
        <v>87124250</v>
      </c>
      <c r="D192">
        <v>42416</v>
      </c>
      <c r="E192">
        <v>3</v>
      </c>
      <c r="F192" s="40"/>
      <c r="G192" s="40"/>
      <c r="I192" t="s">
        <v>815</v>
      </c>
      <c r="J192" t="s">
        <v>487</v>
      </c>
      <c r="K192" t="s">
        <v>565</v>
      </c>
      <c r="L192" t="s">
        <v>816</v>
      </c>
      <c r="M192">
        <v>87123849</v>
      </c>
      <c r="N192">
        <v>41366</v>
      </c>
      <c r="O192">
        <v>2</v>
      </c>
      <c r="P192">
        <v>8</v>
      </c>
      <c r="Q192">
        <v>771</v>
      </c>
      <c r="R192">
        <v>7.8457142857142852</v>
      </c>
      <c r="S192" s="29"/>
    </row>
    <row r="193" spans="2:19" x14ac:dyDescent="0.2">
      <c r="B193" t="s">
        <v>89</v>
      </c>
      <c r="C193">
        <v>87124251</v>
      </c>
      <c r="D193">
        <v>42614</v>
      </c>
      <c r="E193">
        <v>2</v>
      </c>
      <c r="F193" s="40"/>
      <c r="G193" s="40"/>
      <c r="I193" t="s">
        <v>817</v>
      </c>
      <c r="J193" t="s">
        <v>487</v>
      </c>
      <c r="K193" t="s">
        <v>565</v>
      </c>
      <c r="L193" t="s">
        <v>818</v>
      </c>
      <c r="M193">
        <v>87123850</v>
      </c>
      <c r="N193">
        <v>41303</v>
      </c>
      <c r="O193">
        <v>3</v>
      </c>
      <c r="P193">
        <v>7</v>
      </c>
      <c r="Q193">
        <v>668</v>
      </c>
      <c r="R193">
        <v>7.7457142857142856</v>
      </c>
      <c r="S193" s="29"/>
    </row>
    <row r="194" spans="2:19" x14ac:dyDescent="0.2">
      <c r="B194" t="s">
        <v>13</v>
      </c>
      <c r="C194">
        <v>87124252</v>
      </c>
      <c r="D194">
        <v>42541</v>
      </c>
      <c r="E194">
        <v>2</v>
      </c>
      <c r="F194" s="40"/>
      <c r="G194" s="40"/>
      <c r="I194" t="s">
        <v>819</v>
      </c>
      <c r="J194" t="s">
        <v>487</v>
      </c>
      <c r="K194" t="s">
        <v>565</v>
      </c>
      <c r="L194" t="s">
        <v>820</v>
      </c>
      <c r="M194">
        <v>87123851</v>
      </c>
      <c r="N194">
        <v>41429</v>
      </c>
      <c r="O194">
        <v>2</v>
      </c>
      <c r="P194">
        <v>3</v>
      </c>
      <c r="Q194">
        <v>1433</v>
      </c>
      <c r="R194">
        <v>8.8271428571428565</v>
      </c>
      <c r="S194" s="29"/>
    </row>
    <row r="195" spans="2:19" x14ac:dyDescent="0.2">
      <c r="B195" t="s">
        <v>67</v>
      </c>
      <c r="C195">
        <v>87124253</v>
      </c>
      <c r="D195">
        <v>42465</v>
      </c>
      <c r="E195">
        <v>1</v>
      </c>
      <c r="F195" s="40"/>
      <c r="G195" s="40"/>
      <c r="I195" t="s">
        <v>821</v>
      </c>
      <c r="J195" t="s">
        <v>487</v>
      </c>
      <c r="K195" t="s">
        <v>565</v>
      </c>
      <c r="L195" t="s">
        <v>822</v>
      </c>
      <c r="M195">
        <v>87123852</v>
      </c>
      <c r="N195">
        <v>41413</v>
      </c>
      <c r="O195">
        <v>1</v>
      </c>
      <c r="P195">
        <v>0</v>
      </c>
      <c r="Q195">
        <v>1684</v>
      </c>
      <c r="R195">
        <v>8.5628571428571423</v>
      </c>
      <c r="S195" s="29"/>
    </row>
    <row r="196" spans="2:19" x14ac:dyDescent="0.2">
      <c r="B196" t="s">
        <v>96</v>
      </c>
      <c r="C196">
        <v>87124254</v>
      </c>
      <c r="D196">
        <v>42616</v>
      </c>
      <c r="E196">
        <v>3</v>
      </c>
      <c r="F196" s="40"/>
      <c r="G196" s="40"/>
      <c r="I196" t="s">
        <v>823</v>
      </c>
      <c r="J196" t="s">
        <v>487</v>
      </c>
      <c r="K196" t="s">
        <v>565</v>
      </c>
      <c r="L196" t="s">
        <v>824</v>
      </c>
      <c r="M196">
        <v>87123853</v>
      </c>
      <c r="N196">
        <v>41415</v>
      </c>
      <c r="O196">
        <v>2</v>
      </c>
      <c r="P196">
        <v>24</v>
      </c>
      <c r="Q196">
        <v>1328</v>
      </c>
      <c r="R196">
        <v>7.3442857142857134</v>
      </c>
      <c r="S196" s="29"/>
    </row>
    <row r="197" spans="2:19" x14ac:dyDescent="0.2">
      <c r="B197" t="s">
        <v>310</v>
      </c>
      <c r="C197">
        <v>87124255</v>
      </c>
      <c r="D197">
        <v>42525</v>
      </c>
      <c r="E197">
        <v>1</v>
      </c>
      <c r="F197" s="40"/>
      <c r="G197" s="40"/>
      <c r="I197" t="s">
        <v>825</v>
      </c>
      <c r="J197" t="s">
        <v>487</v>
      </c>
      <c r="K197" t="s">
        <v>565</v>
      </c>
      <c r="L197" t="s">
        <v>826</v>
      </c>
      <c r="M197">
        <v>87123854</v>
      </c>
      <c r="N197">
        <v>41321</v>
      </c>
      <c r="O197">
        <v>6</v>
      </c>
      <c r="P197">
        <v>20</v>
      </c>
      <c r="Q197">
        <v>985</v>
      </c>
      <c r="R197">
        <v>7.8642857142857139</v>
      </c>
      <c r="S197" s="29"/>
    </row>
    <row r="198" spans="2:19" x14ac:dyDescent="0.2">
      <c r="B198" t="s">
        <v>184</v>
      </c>
      <c r="C198">
        <v>87124256</v>
      </c>
      <c r="D198">
        <v>42594</v>
      </c>
      <c r="E198">
        <v>1</v>
      </c>
      <c r="F198" s="40"/>
      <c r="G198" s="40"/>
      <c r="I198" t="s">
        <v>827</v>
      </c>
      <c r="J198" t="s">
        <v>487</v>
      </c>
      <c r="K198" t="s">
        <v>565</v>
      </c>
      <c r="L198" t="s">
        <v>828</v>
      </c>
      <c r="M198">
        <v>87123855</v>
      </c>
      <c r="N198">
        <v>41311</v>
      </c>
      <c r="O198">
        <v>1</v>
      </c>
      <c r="P198">
        <v>11</v>
      </c>
      <c r="Q198">
        <v>1200</v>
      </c>
      <c r="R198">
        <v>8.1557142857142857</v>
      </c>
      <c r="S198" s="29"/>
    </row>
    <row r="199" spans="2:19" x14ac:dyDescent="0.2">
      <c r="B199" t="s">
        <v>188</v>
      </c>
      <c r="C199">
        <v>87124257</v>
      </c>
      <c r="D199">
        <v>42609</v>
      </c>
      <c r="E199">
        <v>3</v>
      </c>
      <c r="F199" s="40"/>
      <c r="G199" s="40"/>
      <c r="I199" t="s">
        <v>829</v>
      </c>
      <c r="J199" t="s">
        <v>487</v>
      </c>
      <c r="K199" t="s">
        <v>565</v>
      </c>
      <c r="L199" t="s">
        <v>830</v>
      </c>
      <c r="M199">
        <v>87123856</v>
      </c>
      <c r="N199">
        <v>41296</v>
      </c>
      <c r="O199">
        <v>1</v>
      </c>
      <c r="P199">
        <v>22</v>
      </c>
      <c r="Q199">
        <v>1135</v>
      </c>
      <c r="R199">
        <v>8.0785714285714292</v>
      </c>
      <c r="S199" s="29"/>
    </row>
    <row r="200" spans="2:19" x14ac:dyDescent="0.2">
      <c r="B200" t="s">
        <v>210</v>
      </c>
      <c r="C200">
        <v>87124258</v>
      </c>
      <c r="D200">
        <v>42562</v>
      </c>
      <c r="E200">
        <v>3</v>
      </c>
      <c r="F200" s="40"/>
      <c r="G200" s="40"/>
      <c r="I200" t="s">
        <v>831</v>
      </c>
      <c r="J200" t="s">
        <v>487</v>
      </c>
      <c r="K200" t="s">
        <v>565</v>
      </c>
      <c r="L200" t="s">
        <v>832</v>
      </c>
      <c r="M200">
        <v>87123857</v>
      </c>
      <c r="N200">
        <v>41478</v>
      </c>
      <c r="O200">
        <v>1</v>
      </c>
      <c r="P200">
        <v>30</v>
      </c>
      <c r="Q200">
        <v>644</v>
      </c>
      <c r="R200">
        <v>7.9771428571428578</v>
      </c>
      <c r="S200" s="29"/>
    </row>
    <row r="201" spans="2:19" x14ac:dyDescent="0.2">
      <c r="B201" t="s">
        <v>270</v>
      </c>
      <c r="C201">
        <v>87124259</v>
      </c>
      <c r="D201">
        <v>42608</v>
      </c>
      <c r="E201">
        <v>2</v>
      </c>
      <c r="F201" s="40"/>
      <c r="G201" s="40"/>
      <c r="I201" t="s">
        <v>833</v>
      </c>
      <c r="J201" t="s">
        <v>487</v>
      </c>
      <c r="K201" t="s">
        <v>565</v>
      </c>
      <c r="L201" t="s">
        <v>834</v>
      </c>
      <c r="M201">
        <v>87123858</v>
      </c>
      <c r="N201">
        <v>41353</v>
      </c>
      <c r="O201">
        <v>2</v>
      </c>
      <c r="P201">
        <v>2</v>
      </c>
      <c r="Q201">
        <v>1040</v>
      </c>
      <c r="R201">
        <v>8.2042857142857137</v>
      </c>
      <c r="S201" s="29"/>
    </row>
    <row r="202" spans="2:19" x14ac:dyDescent="0.2">
      <c r="B202" t="s">
        <v>28</v>
      </c>
      <c r="C202">
        <v>87124260</v>
      </c>
      <c r="D202">
        <v>42471</v>
      </c>
      <c r="E202">
        <v>1</v>
      </c>
      <c r="F202" s="40"/>
      <c r="G202" s="40"/>
      <c r="I202" t="s">
        <v>835</v>
      </c>
      <c r="J202" t="s">
        <v>487</v>
      </c>
      <c r="K202" t="s">
        <v>565</v>
      </c>
      <c r="L202" t="s">
        <v>836</v>
      </c>
      <c r="M202">
        <v>87123859</v>
      </c>
      <c r="N202">
        <v>41363</v>
      </c>
      <c r="O202">
        <v>6</v>
      </c>
      <c r="P202">
        <v>17</v>
      </c>
      <c r="Q202">
        <v>1596</v>
      </c>
      <c r="R202">
        <v>7.5</v>
      </c>
      <c r="S202" s="29"/>
    </row>
    <row r="203" spans="2:19" x14ac:dyDescent="0.2">
      <c r="B203" t="s">
        <v>287</v>
      </c>
      <c r="C203">
        <v>87124261</v>
      </c>
      <c r="D203">
        <v>42458</v>
      </c>
      <c r="E203">
        <v>1</v>
      </c>
      <c r="F203" s="40"/>
      <c r="G203" s="40"/>
      <c r="I203" t="s">
        <v>837</v>
      </c>
      <c r="J203" t="s">
        <v>487</v>
      </c>
      <c r="K203" t="s">
        <v>565</v>
      </c>
      <c r="L203" t="s">
        <v>838</v>
      </c>
      <c r="M203">
        <v>87123860</v>
      </c>
      <c r="N203">
        <v>41367</v>
      </c>
      <c r="O203">
        <v>5</v>
      </c>
      <c r="P203">
        <v>6</v>
      </c>
      <c r="Q203">
        <v>1020</v>
      </c>
      <c r="R203">
        <v>8.0485714285714298</v>
      </c>
      <c r="S203" s="29"/>
    </row>
    <row r="204" spans="2:19" x14ac:dyDescent="0.2">
      <c r="B204" t="s">
        <v>41</v>
      </c>
      <c r="C204">
        <v>87124262</v>
      </c>
      <c r="D204">
        <v>42571</v>
      </c>
      <c r="E204">
        <v>2</v>
      </c>
      <c r="F204" s="40"/>
      <c r="G204" s="40"/>
      <c r="I204" t="s">
        <v>839</v>
      </c>
      <c r="J204" t="s">
        <v>487</v>
      </c>
      <c r="K204" t="s">
        <v>565</v>
      </c>
      <c r="L204" t="s">
        <v>840</v>
      </c>
      <c r="M204">
        <v>87123861</v>
      </c>
      <c r="N204">
        <v>41447</v>
      </c>
      <c r="O204">
        <v>1</v>
      </c>
      <c r="P204">
        <v>0</v>
      </c>
      <c r="Q204">
        <v>1660</v>
      </c>
      <c r="R204">
        <v>8.5085714285714289</v>
      </c>
      <c r="S204" s="29"/>
    </row>
    <row r="205" spans="2:19" x14ac:dyDescent="0.2">
      <c r="B205" t="s">
        <v>205</v>
      </c>
      <c r="C205">
        <v>87124263</v>
      </c>
      <c r="D205">
        <v>42460</v>
      </c>
      <c r="E205">
        <v>3</v>
      </c>
      <c r="F205" s="40"/>
      <c r="G205" s="40"/>
      <c r="I205" t="s">
        <v>841</v>
      </c>
      <c r="J205" t="s">
        <v>487</v>
      </c>
      <c r="K205" t="s">
        <v>565</v>
      </c>
      <c r="L205" t="s">
        <v>842</v>
      </c>
      <c r="M205">
        <v>87123862</v>
      </c>
      <c r="N205">
        <v>41371</v>
      </c>
      <c r="O205">
        <v>1</v>
      </c>
      <c r="P205">
        <v>10</v>
      </c>
      <c r="Q205">
        <v>1587</v>
      </c>
      <c r="R205">
        <v>7.8485714285714279</v>
      </c>
      <c r="S205" s="29"/>
    </row>
    <row r="206" spans="2:19" x14ac:dyDescent="0.2">
      <c r="B206" t="s">
        <v>265</v>
      </c>
      <c r="C206">
        <v>87124264</v>
      </c>
      <c r="D206">
        <v>42467</v>
      </c>
      <c r="E206">
        <v>2</v>
      </c>
      <c r="F206" s="40"/>
      <c r="G206" s="40"/>
      <c r="I206" t="s">
        <v>843</v>
      </c>
      <c r="J206" t="s">
        <v>487</v>
      </c>
      <c r="K206" t="s">
        <v>565</v>
      </c>
      <c r="L206" t="s">
        <v>844</v>
      </c>
      <c r="M206">
        <v>87123863</v>
      </c>
      <c r="N206">
        <v>41484</v>
      </c>
      <c r="O206">
        <v>6</v>
      </c>
      <c r="P206">
        <v>8</v>
      </c>
      <c r="Q206">
        <v>799</v>
      </c>
      <c r="R206">
        <v>8.0385714285714283</v>
      </c>
      <c r="S206" s="29"/>
    </row>
    <row r="207" spans="2:19" x14ac:dyDescent="0.2">
      <c r="B207" t="s">
        <v>101</v>
      </c>
      <c r="C207">
        <v>87124265</v>
      </c>
      <c r="D207">
        <v>42479</v>
      </c>
      <c r="E207">
        <v>3</v>
      </c>
      <c r="F207" s="40"/>
      <c r="G207" s="40"/>
      <c r="I207" t="s">
        <v>845</v>
      </c>
      <c r="J207" t="s">
        <v>487</v>
      </c>
      <c r="K207" t="s">
        <v>565</v>
      </c>
      <c r="L207" t="s">
        <v>846</v>
      </c>
      <c r="M207">
        <v>87123864</v>
      </c>
      <c r="N207">
        <v>41314</v>
      </c>
      <c r="O207">
        <v>6</v>
      </c>
      <c r="P207">
        <v>13</v>
      </c>
      <c r="Q207">
        <v>1423</v>
      </c>
      <c r="R207">
        <v>8.007142857142858</v>
      </c>
      <c r="S207" s="29"/>
    </row>
    <row r="208" spans="2:19" x14ac:dyDescent="0.2">
      <c r="B208" t="s">
        <v>102</v>
      </c>
      <c r="C208">
        <v>87124266</v>
      </c>
      <c r="D208">
        <v>42543</v>
      </c>
      <c r="E208">
        <v>3</v>
      </c>
      <c r="F208" s="40"/>
      <c r="G208" s="40"/>
      <c r="I208" t="s">
        <v>847</v>
      </c>
      <c r="J208" t="s">
        <v>487</v>
      </c>
      <c r="K208" t="s">
        <v>565</v>
      </c>
      <c r="L208" t="s">
        <v>848</v>
      </c>
      <c r="M208">
        <v>87123865</v>
      </c>
      <c r="N208">
        <v>41312</v>
      </c>
      <c r="O208">
        <v>4</v>
      </c>
      <c r="P208">
        <v>5</v>
      </c>
      <c r="Q208">
        <v>582</v>
      </c>
      <c r="R208">
        <v>8.1285714285714299</v>
      </c>
      <c r="S208" s="29"/>
    </row>
    <row r="209" spans="2:19" x14ac:dyDescent="0.2">
      <c r="B209" t="s">
        <v>1470</v>
      </c>
      <c r="C209">
        <v>87124460</v>
      </c>
      <c r="D209">
        <v>42961</v>
      </c>
      <c r="E209">
        <v>3</v>
      </c>
      <c r="F209" s="40"/>
      <c r="G209" s="40"/>
      <c r="I209" t="s">
        <v>849</v>
      </c>
      <c r="J209" t="s">
        <v>487</v>
      </c>
      <c r="K209" t="s">
        <v>565</v>
      </c>
      <c r="L209" t="s">
        <v>850</v>
      </c>
      <c r="M209">
        <v>87123866</v>
      </c>
      <c r="N209">
        <v>41351</v>
      </c>
      <c r="O209">
        <v>4</v>
      </c>
      <c r="P209">
        <v>2</v>
      </c>
      <c r="Q209">
        <v>760</v>
      </c>
      <c r="R209">
        <v>7.54</v>
      </c>
      <c r="S209" s="29"/>
    </row>
    <row r="210" spans="2:19" x14ac:dyDescent="0.2">
      <c r="B210" t="s">
        <v>1472</v>
      </c>
      <c r="C210">
        <v>87124461</v>
      </c>
      <c r="D210">
        <v>40319</v>
      </c>
      <c r="E210">
        <v>3</v>
      </c>
      <c r="F210" s="40"/>
      <c r="G210" s="40"/>
      <c r="I210" t="s">
        <v>851</v>
      </c>
      <c r="J210" t="s">
        <v>487</v>
      </c>
      <c r="K210" t="s">
        <v>565</v>
      </c>
      <c r="L210" t="s">
        <v>852</v>
      </c>
      <c r="M210">
        <v>87123867</v>
      </c>
      <c r="N210">
        <v>41349</v>
      </c>
      <c r="O210">
        <v>3</v>
      </c>
      <c r="P210">
        <v>17</v>
      </c>
      <c r="Q210">
        <v>688</v>
      </c>
      <c r="R210">
        <v>8.129999999999999</v>
      </c>
      <c r="S210" s="29"/>
    </row>
    <row r="211" spans="2:19" x14ac:dyDescent="0.2">
      <c r="B211" t="s">
        <v>1474</v>
      </c>
      <c r="C211">
        <v>87124462</v>
      </c>
      <c r="D211">
        <v>41075</v>
      </c>
      <c r="E211">
        <v>3</v>
      </c>
      <c r="F211" s="40"/>
      <c r="G211" s="40"/>
      <c r="I211" t="s">
        <v>853</v>
      </c>
      <c r="J211" t="s">
        <v>487</v>
      </c>
      <c r="K211" t="s">
        <v>565</v>
      </c>
      <c r="L211" t="s">
        <v>854</v>
      </c>
      <c r="M211">
        <v>87123868</v>
      </c>
      <c r="N211">
        <v>41411</v>
      </c>
      <c r="O211">
        <v>3</v>
      </c>
      <c r="P211">
        <v>0</v>
      </c>
      <c r="Q211">
        <v>1377</v>
      </c>
      <c r="R211">
        <v>8.0714285714285712</v>
      </c>
      <c r="S211" s="29"/>
    </row>
    <row r="212" spans="2:19" x14ac:dyDescent="0.2">
      <c r="B212" t="s">
        <v>10</v>
      </c>
      <c r="C212">
        <v>87124463</v>
      </c>
      <c r="D212">
        <v>42947</v>
      </c>
      <c r="E212">
        <v>1</v>
      </c>
      <c r="F212" s="40"/>
      <c r="G212" s="40"/>
      <c r="I212" t="s">
        <v>855</v>
      </c>
      <c r="J212" t="s">
        <v>487</v>
      </c>
      <c r="K212" t="s">
        <v>565</v>
      </c>
      <c r="L212" t="s">
        <v>856</v>
      </c>
      <c r="M212">
        <v>87123869</v>
      </c>
      <c r="N212">
        <v>41343</v>
      </c>
      <c r="O212">
        <v>4</v>
      </c>
      <c r="P212">
        <v>31</v>
      </c>
      <c r="Q212">
        <v>697</v>
      </c>
      <c r="R212">
        <v>7.6728571428571417</v>
      </c>
      <c r="S212" s="29"/>
    </row>
    <row r="213" spans="2:19" x14ac:dyDescent="0.2">
      <c r="B213" t="s">
        <v>27</v>
      </c>
      <c r="C213">
        <v>87124464</v>
      </c>
      <c r="D213">
        <v>42927</v>
      </c>
      <c r="E213">
        <v>3</v>
      </c>
      <c r="F213" s="40"/>
      <c r="G213" s="40"/>
      <c r="I213" t="s">
        <v>857</v>
      </c>
      <c r="J213" t="s">
        <v>487</v>
      </c>
      <c r="K213" t="s">
        <v>565</v>
      </c>
      <c r="L213" t="s">
        <v>858</v>
      </c>
      <c r="M213">
        <v>87123870</v>
      </c>
      <c r="N213">
        <v>41487</v>
      </c>
      <c r="O213">
        <v>2</v>
      </c>
      <c r="P213">
        <v>0</v>
      </c>
      <c r="Q213">
        <v>1637</v>
      </c>
      <c r="R213">
        <v>7.4900000000000011</v>
      </c>
      <c r="S213" s="29"/>
    </row>
    <row r="214" spans="2:19" x14ac:dyDescent="0.2">
      <c r="B214" t="s">
        <v>11</v>
      </c>
      <c r="C214">
        <v>87124465</v>
      </c>
      <c r="D214">
        <v>42746</v>
      </c>
      <c r="E214">
        <v>3</v>
      </c>
      <c r="F214" s="40"/>
      <c r="G214" s="40"/>
      <c r="I214" t="s">
        <v>859</v>
      </c>
      <c r="J214" t="s">
        <v>487</v>
      </c>
      <c r="K214" t="s">
        <v>565</v>
      </c>
      <c r="L214" t="s">
        <v>860</v>
      </c>
      <c r="M214">
        <v>87123871</v>
      </c>
      <c r="N214">
        <v>41399</v>
      </c>
      <c r="O214">
        <v>6</v>
      </c>
      <c r="P214">
        <v>0</v>
      </c>
      <c r="Q214">
        <v>836</v>
      </c>
      <c r="R214">
        <v>7.6157142857142857</v>
      </c>
      <c r="S214" s="29"/>
    </row>
    <row r="215" spans="2:19" x14ac:dyDescent="0.2">
      <c r="B215" t="s">
        <v>221</v>
      </c>
      <c r="C215">
        <v>87124466</v>
      </c>
      <c r="D215">
        <v>42916</v>
      </c>
      <c r="E215">
        <v>1</v>
      </c>
      <c r="F215" s="40"/>
      <c r="G215" s="40"/>
      <c r="I215" t="s">
        <v>861</v>
      </c>
      <c r="J215" t="s">
        <v>487</v>
      </c>
      <c r="K215" t="s">
        <v>565</v>
      </c>
      <c r="L215" t="s">
        <v>862</v>
      </c>
      <c r="M215">
        <v>87123872</v>
      </c>
      <c r="N215">
        <v>41513</v>
      </c>
      <c r="O215">
        <v>6</v>
      </c>
      <c r="P215">
        <v>1</v>
      </c>
      <c r="Q215">
        <v>1632</v>
      </c>
      <c r="R215">
        <v>8.105714285714285</v>
      </c>
      <c r="S215" s="29"/>
    </row>
    <row r="216" spans="2:19" x14ac:dyDescent="0.2">
      <c r="B216" t="s">
        <v>84</v>
      </c>
      <c r="C216">
        <v>87124467</v>
      </c>
      <c r="D216">
        <v>42816</v>
      </c>
      <c r="E216">
        <v>2</v>
      </c>
      <c r="F216" s="40"/>
      <c r="G216" s="40"/>
      <c r="I216" t="s">
        <v>863</v>
      </c>
      <c r="J216" t="s">
        <v>487</v>
      </c>
      <c r="K216" t="s">
        <v>565</v>
      </c>
      <c r="L216" t="s">
        <v>864</v>
      </c>
      <c r="M216">
        <v>87123873</v>
      </c>
      <c r="N216">
        <v>41481</v>
      </c>
      <c r="O216">
        <v>3</v>
      </c>
      <c r="P216">
        <v>3</v>
      </c>
      <c r="Q216">
        <v>1706</v>
      </c>
      <c r="R216">
        <v>8.2099999999999991</v>
      </c>
      <c r="S216" s="29"/>
    </row>
    <row r="217" spans="2:19" x14ac:dyDescent="0.2">
      <c r="B217" t="s">
        <v>81</v>
      </c>
      <c r="C217">
        <v>87124468</v>
      </c>
      <c r="D217">
        <v>42752</v>
      </c>
      <c r="E217">
        <v>2</v>
      </c>
      <c r="F217" s="40"/>
      <c r="G217" s="40"/>
      <c r="I217" t="s">
        <v>865</v>
      </c>
      <c r="J217" t="s">
        <v>487</v>
      </c>
      <c r="K217" t="s">
        <v>565</v>
      </c>
      <c r="L217" t="s">
        <v>866</v>
      </c>
      <c r="M217">
        <v>87123874</v>
      </c>
      <c r="N217">
        <v>41328</v>
      </c>
      <c r="O217">
        <v>4</v>
      </c>
      <c r="P217">
        <v>3</v>
      </c>
      <c r="Q217">
        <v>625</v>
      </c>
      <c r="R217">
        <v>8.175714285714287</v>
      </c>
      <c r="S217" s="29"/>
    </row>
    <row r="218" spans="2:19" x14ac:dyDescent="0.2">
      <c r="B218" t="s">
        <v>236</v>
      </c>
      <c r="C218">
        <v>87124469</v>
      </c>
      <c r="D218">
        <v>42753</v>
      </c>
      <c r="E218">
        <v>3</v>
      </c>
      <c r="F218" s="40"/>
      <c r="G218" s="40"/>
      <c r="I218" t="s">
        <v>867</v>
      </c>
      <c r="J218" t="s">
        <v>487</v>
      </c>
      <c r="K218" t="s">
        <v>565</v>
      </c>
      <c r="L218" t="s">
        <v>868</v>
      </c>
      <c r="M218">
        <v>87123875</v>
      </c>
      <c r="N218">
        <v>41517</v>
      </c>
      <c r="O218">
        <v>2</v>
      </c>
      <c r="P218">
        <v>9</v>
      </c>
      <c r="Q218">
        <v>1682</v>
      </c>
      <c r="R218">
        <v>7.7771428571428576</v>
      </c>
      <c r="S218" s="29"/>
    </row>
    <row r="219" spans="2:19" x14ac:dyDescent="0.2">
      <c r="B219" t="s">
        <v>218</v>
      </c>
      <c r="C219">
        <v>87124470</v>
      </c>
      <c r="D219">
        <v>42925</v>
      </c>
      <c r="E219">
        <v>2</v>
      </c>
      <c r="F219" s="40"/>
      <c r="G219" s="40"/>
      <c r="I219" t="s">
        <v>869</v>
      </c>
      <c r="J219" t="s">
        <v>487</v>
      </c>
      <c r="K219" t="s">
        <v>565</v>
      </c>
      <c r="L219" t="s">
        <v>870</v>
      </c>
      <c r="M219">
        <v>87123876</v>
      </c>
      <c r="N219">
        <v>41461</v>
      </c>
      <c r="O219">
        <v>5</v>
      </c>
      <c r="P219">
        <v>18</v>
      </c>
      <c r="Q219">
        <v>1104</v>
      </c>
      <c r="R219">
        <v>7.451428571428572</v>
      </c>
      <c r="S219" s="29"/>
    </row>
    <row r="220" spans="2:19" x14ac:dyDescent="0.2">
      <c r="B220" t="s">
        <v>257</v>
      </c>
      <c r="C220">
        <v>87124471</v>
      </c>
      <c r="D220">
        <v>42837</v>
      </c>
      <c r="E220">
        <v>3</v>
      </c>
      <c r="F220" s="40"/>
      <c r="G220" s="40"/>
      <c r="I220" t="s">
        <v>871</v>
      </c>
      <c r="J220" t="s">
        <v>487</v>
      </c>
      <c r="K220" t="s">
        <v>565</v>
      </c>
      <c r="L220" t="s">
        <v>872</v>
      </c>
      <c r="M220">
        <v>87123877</v>
      </c>
      <c r="N220">
        <v>41387</v>
      </c>
      <c r="O220">
        <v>4</v>
      </c>
      <c r="P220">
        <v>25</v>
      </c>
      <c r="Q220">
        <v>1179</v>
      </c>
      <c r="R220">
        <v>7.1342857142857152</v>
      </c>
      <c r="S220" s="29"/>
    </row>
    <row r="221" spans="2:19" x14ac:dyDescent="0.2">
      <c r="B221" t="s">
        <v>166</v>
      </c>
      <c r="C221">
        <v>87124472</v>
      </c>
      <c r="D221">
        <v>42949</v>
      </c>
      <c r="E221">
        <v>3</v>
      </c>
      <c r="F221" s="40"/>
      <c r="G221" s="40"/>
      <c r="I221" t="s">
        <v>873</v>
      </c>
      <c r="J221" t="s">
        <v>487</v>
      </c>
      <c r="K221" t="s">
        <v>565</v>
      </c>
      <c r="L221" t="s">
        <v>874</v>
      </c>
      <c r="M221">
        <v>87123878</v>
      </c>
      <c r="N221">
        <v>41451</v>
      </c>
      <c r="O221">
        <v>4</v>
      </c>
      <c r="P221">
        <v>9</v>
      </c>
      <c r="Q221">
        <v>1430</v>
      </c>
      <c r="R221">
        <v>8.1399999999999988</v>
      </c>
      <c r="S221" s="29"/>
    </row>
    <row r="222" spans="2:19" x14ac:dyDescent="0.2">
      <c r="B222" t="s">
        <v>50</v>
      </c>
      <c r="C222">
        <v>87124473</v>
      </c>
      <c r="D222">
        <v>42836</v>
      </c>
      <c r="E222">
        <v>3</v>
      </c>
      <c r="F222" s="40"/>
      <c r="G222" s="40"/>
      <c r="I222" t="s">
        <v>875</v>
      </c>
      <c r="J222" t="s">
        <v>487</v>
      </c>
      <c r="K222" t="s">
        <v>565</v>
      </c>
      <c r="L222" t="s">
        <v>876</v>
      </c>
      <c r="M222">
        <v>87123879</v>
      </c>
      <c r="N222">
        <v>41315</v>
      </c>
      <c r="O222">
        <v>2</v>
      </c>
      <c r="P222">
        <v>21</v>
      </c>
      <c r="Q222">
        <v>1648</v>
      </c>
      <c r="R222">
        <v>7.895714285714285</v>
      </c>
      <c r="S222" s="29"/>
    </row>
    <row r="223" spans="2:19" x14ac:dyDescent="0.2">
      <c r="B223" t="s">
        <v>171</v>
      </c>
      <c r="C223">
        <v>87124474</v>
      </c>
      <c r="D223">
        <v>42931</v>
      </c>
      <c r="E223">
        <v>1</v>
      </c>
      <c r="F223" s="40"/>
      <c r="G223" s="40"/>
      <c r="I223" t="s">
        <v>877</v>
      </c>
      <c r="J223" t="s">
        <v>487</v>
      </c>
      <c r="K223" t="s">
        <v>565</v>
      </c>
      <c r="L223" t="s">
        <v>878</v>
      </c>
      <c r="M223">
        <v>87123880</v>
      </c>
      <c r="N223">
        <v>41396</v>
      </c>
      <c r="O223">
        <v>3</v>
      </c>
      <c r="P223">
        <v>1</v>
      </c>
      <c r="Q223">
        <v>1530</v>
      </c>
      <c r="R223">
        <v>8.1999999999999993</v>
      </c>
      <c r="S223" s="29"/>
    </row>
    <row r="224" spans="2:19" x14ac:dyDescent="0.2">
      <c r="B224" t="s">
        <v>47</v>
      </c>
      <c r="C224">
        <v>87124475</v>
      </c>
      <c r="D224">
        <v>42949</v>
      </c>
      <c r="E224">
        <v>1</v>
      </c>
      <c r="F224" s="40"/>
      <c r="G224" s="40"/>
      <c r="I224" t="s">
        <v>879</v>
      </c>
      <c r="J224" t="s">
        <v>487</v>
      </c>
      <c r="K224" t="s">
        <v>565</v>
      </c>
      <c r="L224" t="s">
        <v>880</v>
      </c>
      <c r="M224">
        <v>87123881</v>
      </c>
      <c r="N224">
        <v>41347</v>
      </c>
      <c r="O224">
        <v>3</v>
      </c>
      <c r="P224">
        <v>16</v>
      </c>
      <c r="Q224">
        <v>542</v>
      </c>
      <c r="R224">
        <v>8.1628571428571437</v>
      </c>
      <c r="S224" s="29"/>
    </row>
    <row r="225" spans="2:19" x14ac:dyDescent="0.2">
      <c r="B225" t="s">
        <v>125</v>
      </c>
      <c r="C225">
        <v>87124476</v>
      </c>
      <c r="D225">
        <v>42858</v>
      </c>
      <c r="E225">
        <v>1</v>
      </c>
      <c r="F225" s="40"/>
      <c r="G225" s="40"/>
      <c r="I225" t="s">
        <v>881</v>
      </c>
      <c r="J225" t="s">
        <v>487</v>
      </c>
      <c r="K225" t="s">
        <v>565</v>
      </c>
      <c r="L225" t="s">
        <v>882</v>
      </c>
      <c r="M225">
        <v>87123882</v>
      </c>
      <c r="N225">
        <v>41510</v>
      </c>
      <c r="O225">
        <v>5</v>
      </c>
      <c r="P225">
        <v>12</v>
      </c>
      <c r="Q225">
        <v>1014</v>
      </c>
      <c r="R225">
        <v>7.7971428571428572</v>
      </c>
      <c r="S225" s="29"/>
    </row>
    <row r="226" spans="2:19" x14ac:dyDescent="0.2">
      <c r="B226" t="s">
        <v>15</v>
      </c>
      <c r="C226">
        <v>87124477</v>
      </c>
      <c r="D226">
        <v>42760</v>
      </c>
      <c r="E226">
        <v>3</v>
      </c>
      <c r="F226" s="40"/>
      <c r="G226" s="40"/>
      <c r="I226" t="s">
        <v>883</v>
      </c>
      <c r="J226" t="s">
        <v>487</v>
      </c>
      <c r="K226" t="s">
        <v>884</v>
      </c>
      <c r="L226" t="s">
        <v>885</v>
      </c>
      <c r="M226">
        <v>87123883</v>
      </c>
      <c r="N226">
        <v>41369</v>
      </c>
      <c r="O226">
        <v>2</v>
      </c>
      <c r="P226">
        <v>15</v>
      </c>
      <c r="Q226">
        <v>1495</v>
      </c>
      <c r="R226">
        <v>7.9628571428571417</v>
      </c>
      <c r="S226" s="29"/>
    </row>
    <row r="227" spans="2:19" x14ac:dyDescent="0.2">
      <c r="B227" t="s">
        <v>77</v>
      </c>
      <c r="C227">
        <v>87124478</v>
      </c>
      <c r="D227">
        <v>42767</v>
      </c>
      <c r="E227">
        <v>3</v>
      </c>
      <c r="F227" s="40"/>
      <c r="G227" s="40"/>
      <c r="I227" t="s">
        <v>886</v>
      </c>
      <c r="J227" t="s">
        <v>487</v>
      </c>
      <c r="K227" t="s">
        <v>884</v>
      </c>
      <c r="L227" t="s">
        <v>802</v>
      </c>
      <c r="M227">
        <v>87123884</v>
      </c>
      <c r="N227">
        <v>41458</v>
      </c>
      <c r="O227">
        <v>1</v>
      </c>
      <c r="P227">
        <v>5</v>
      </c>
      <c r="Q227">
        <v>831</v>
      </c>
      <c r="R227">
        <v>7.9885714285714302</v>
      </c>
      <c r="S227" s="29"/>
    </row>
    <row r="228" spans="2:19" x14ac:dyDescent="0.2">
      <c r="B228" t="s">
        <v>78</v>
      </c>
      <c r="C228">
        <v>87124479</v>
      </c>
      <c r="D228">
        <v>42886</v>
      </c>
      <c r="E228">
        <v>1</v>
      </c>
      <c r="F228" s="40"/>
      <c r="G228" s="40"/>
      <c r="I228" t="s">
        <v>887</v>
      </c>
      <c r="J228" t="s">
        <v>487</v>
      </c>
      <c r="K228" t="s">
        <v>884</v>
      </c>
      <c r="L228" t="s">
        <v>888</v>
      </c>
      <c r="M228">
        <v>87123885</v>
      </c>
      <c r="N228">
        <v>41377</v>
      </c>
      <c r="O228">
        <v>3</v>
      </c>
      <c r="P228">
        <v>3</v>
      </c>
      <c r="Q228">
        <v>1167</v>
      </c>
      <c r="R228">
        <v>8.5342857142857138</v>
      </c>
      <c r="S228" s="29"/>
    </row>
    <row r="229" spans="2:19" x14ac:dyDescent="0.2">
      <c r="B229" t="s">
        <v>216</v>
      </c>
      <c r="C229">
        <v>87124480</v>
      </c>
      <c r="D229">
        <v>42952</v>
      </c>
      <c r="E229">
        <v>3</v>
      </c>
      <c r="F229" s="40"/>
      <c r="G229" s="40"/>
      <c r="I229" t="s">
        <v>889</v>
      </c>
      <c r="J229" t="s">
        <v>487</v>
      </c>
      <c r="K229" t="s">
        <v>884</v>
      </c>
      <c r="L229" t="s">
        <v>296</v>
      </c>
      <c r="M229">
        <v>87123886</v>
      </c>
      <c r="N229">
        <v>41345</v>
      </c>
      <c r="O229">
        <v>3</v>
      </c>
      <c r="P229">
        <v>11</v>
      </c>
      <c r="Q229">
        <v>1215</v>
      </c>
      <c r="R229">
        <v>7.7728571428571431</v>
      </c>
      <c r="S229" s="29"/>
    </row>
    <row r="230" spans="2:19" x14ac:dyDescent="0.2">
      <c r="B230" t="s">
        <v>68</v>
      </c>
      <c r="C230">
        <v>87124481</v>
      </c>
      <c r="D230">
        <v>42824</v>
      </c>
      <c r="E230">
        <v>3</v>
      </c>
      <c r="F230" s="40"/>
      <c r="G230" s="40"/>
      <c r="I230" t="s">
        <v>890</v>
      </c>
      <c r="J230" t="s">
        <v>487</v>
      </c>
      <c r="K230" t="s">
        <v>884</v>
      </c>
      <c r="L230" t="s">
        <v>196</v>
      </c>
      <c r="M230">
        <v>87123887</v>
      </c>
      <c r="N230">
        <v>41438</v>
      </c>
      <c r="O230">
        <v>3</v>
      </c>
      <c r="P230">
        <v>9</v>
      </c>
      <c r="Q230">
        <v>674</v>
      </c>
      <c r="R230">
        <v>8.2157142857142862</v>
      </c>
      <c r="S230" s="29"/>
    </row>
    <row r="231" spans="2:19" x14ac:dyDescent="0.2">
      <c r="B231" t="s">
        <v>304</v>
      </c>
      <c r="C231">
        <v>87124482</v>
      </c>
      <c r="D231">
        <v>42776</v>
      </c>
      <c r="E231">
        <v>1</v>
      </c>
      <c r="F231" s="40"/>
      <c r="G231" s="40"/>
      <c r="I231" t="s">
        <v>891</v>
      </c>
      <c r="J231" t="s">
        <v>487</v>
      </c>
      <c r="K231" t="s">
        <v>884</v>
      </c>
      <c r="L231" t="s">
        <v>65</v>
      </c>
      <c r="M231">
        <v>87123888</v>
      </c>
      <c r="N231">
        <v>41473</v>
      </c>
      <c r="O231">
        <v>2</v>
      </c>
      <c r="P231">
        <v>3</v>
      </c>
      <c r="Q231">
        <v>1672</v>
      </c>
      <c r="R231">
        <v>7.9371428571428568</v>
      </c>
      <c r="S231" s="29"/>
    </row>
    <row r="232" spans="2:19" x14ac:dyDescent="0.2">
      <c r="B232" t="s">
        <v>235</v>
      </c>
      <c r="C232">
        <v>87124483</v>
      </c>
      <c r="D232">
        <v>42904</v>
      </c>
      <c r="E232">
        <v>3</v>
      </c>
      <c r="F232" s="40"/>
      <c r="G232" s="40"/>
      <c r="I232" t="s">
        <v>892</v>
      </c>
      <c r="J232" t="s">
        <v>487</v>
      </c>
      <c r="K232" t="s">
        <v>884</v>
      </c>
      <c r="L232" t="s">
        <v>70</v>
      </c>
      <c r="M232">
        <v>87123889</v>
      </c>
      <c r="N232">
        <v>41416</v>
      </c>
      <c r="O232">
        <v>2</v>
      </c>
      <c r="P232">
        <v>0</v>
      </c>
      <c r="Q232">
        <v>1629</v>
      </c>
      <c r="R232">
        <v>7.7914285714285709</v>
      </c>
      <c r="S232" s="29"/>
    </row>
    <row r="233" spans="2:19" x14ac:dyDescent="0.2">
      <c r="B233" t="s">
        <v>51</v>
      </c>
      <c r="C233">
        <v>87124484</v>
      </c>
      <c r="D233">
        <v>42774</v>
      </c>
      <c r="E233">
        <v>1</v>
      </c>
      <c r="F233" s="40"/>
      <c r="G233" s="40"/>
      <c r="I233" t="s">
        <v>893</v>
      </c>
      <c r="J233" t="s">
        <v>487</v>
      </c>
      <c r="K233" t="s">
        <v>884</v>
      </c>
      <c r="L233" t="s">
        <v>278</v>
      </c>
      <c r="M233">
        <v>87123890</v>
      </c>
      <c r="N233">
        <v>41414</v>
      </c>
      <c r="O233">
        <v>2</v>
      </c>
      <c r="P233">
        <v>18</v>
      </c>
      <c r="Q233">
        <v>742</v>
      </c>
      <c r="R233">
        <v>8.31</v>
      </c>
      <c r="S233" s="29"/>
    </row>
    <row r="234" spans="2:19" x14ac:dyDescent="0.2">
      <c r="B234" t="s">
        <v>148</v>
      </c>
      <c r="C234">
        <v>87124485</v>
      </c>
      <c r="D234">
        <v>42940</v>
      </c>
      <c r="E234">
        <v>3</v>
      </c>
      <c r="F234" s="40"/>
      <c r="G234" s="40"/>
      <c r="I234" t="s">
        <v>894</v>
      </c>
      <c r="J234" t="s">
        <v>487</v>
      </c>
      <c r="K234" t="s">
        <v>884</v>
      </c>
      <c r="L234" t="s">
        <v>82</v>
      </c>
      <c r="M234">
        <v>87123891</v>
      </c>
      <c r="N234">
        <v>41359</v>
      </c>
      <c r="O234">
        <v>2</v>
      </c>
      <c r="P234">
        <v>3</v>
      </c>
      <c r="Q234">
        <v>503</v>
      </c>
      <c r="R234">
        <v>7.9828571428571431</v>
      </c>
      <c r="S234" s="29"/>
    </row>
    <row r="235" spans="2:19" x14ac:dyDescent="0.2">
      <c r="B235" t="s">
        <v>55</v>
      </c>
      <c r="C235">
        <v>87124486</v>
      </c>
      <c r="D235">
        <v>42914</v>
      </c>
      <c r="E235">
        <v>1</v>
      </c>
      <c r="F235" s="40"/>
      <c r="G235" s="40"/>
      <c r="I235" t="s">
        <v>895</v>
      </c>
      <c r="J235" t="s">
        <v>487</v>
      </c>
      <c r="K235" t="s">
        <v>884</v>
      </c>
      <c r="L235" t="s">
        <v>236</v>
      </c>
      <c r="M235">
        <v>87123892</v>
      </c>
      <c r="N235">
        <v>41339</v>
      </c>
      <c r="O235">
        <v>1</v>
      </c>
      <c r="P235">
        <v>2</v>
      </c>
      <c r="Q235">
        <v>997</v>
      </c>
      <c r="R235">
        <v>8.1171428571428574</v>
      </c>
      <c r="S235" s="29"/>
    </row>
    <row r="236" spans="2:19" x14ac:dyDescent="0.2">
      <c r="B236" t="s">
        <v>311</v>
      </c>
      <c r="C236">
        <v>87124487</v>
      </c>
      <c r="D236">
        <v>42979</v>
      </c>
      <c r="E236">
        <v>1</v>
      </c>
      <c r="F236" s="40"/>
      <c r="G236" s="40"/>
      <c r="I236" t="s">
        <v>896</v>
      </c>
      <c r="J236" t="s">
        <v>487</v>
      </c>
      <c r="K236" t="s">
        <v>884</v>
      </c>
      <c r="L236" t="s">
        <v>139</v>
      </c>
      <c r="M236">
        <v>87123893</v>
      </c>
      <c r="N236">
        <v>41484</v>
      </c>
      <c r="O236">
        <v>3</v>
      </c>
      <c r="P236">
        <v>4</v>
      </c>
      <c r="Q236">
        <v>706</v>
      </c>
      <c r="R236">
        <v>7.9757142857142851</v>
      </c>
      <c r="S236" s="29"/>
    </row>
    <row r="237" spans="2:19" x14ac:dyDescent="0.2">
      <c r="B237" t="s">
        <v>107</v>
      </c>
      <c r="C237">
        <v>87124488</v>
      </c>
      <c r="D237">
        <v>42977</v>
      </c>
      <c r="E237">
        <v>3</v>
      </c>
      <c r="F237" s="40"/>
      <c r="G237" s="40"/>
      <c r="I237" t="s">
        <v>897</v>
      </c>
      <c r="J237" t="s">
        <v>487</v>
      </c>
      <c r="K237" t="s">
        <v>884</v>
      </c>
      <c r="L237" t="s">
        <v>83</v>
      </c>
      <c r="M237">
        <v>87123894</v>
      </c>
      <c r="N237">
        <v>41333</v>
      </c>
      <c r="O237">
        <v>2</v>
      </c>
      <c r="P237">
        <v>7</v>
      </c>
      <c r="Q237">
        <v>1011</v>
      </c>
      <c r="R237">
        <v>8.0185714285714287</v>
      </c>
      <c r="S237" s="29"/>
    </row>
    <row r="238" spans="2:19" x14ac:dyDescent="0.2">
      <c r="B238" t="s">
        <v>182</v>
      </c>
      <c r="C238">
        <v>87124489</v>
      </c>
      <c r="D238">
        <v>42959</v>
      </c>
      <c r="E238">
        <v>3</v>
      </c>
      <c r="F238" s="40"/>
      <c r="G238" s="40"/>
      <c r="I238" t="s">
        <v>898</v>
      </c>
      <c r="J238" t="s">
        <v>487</v>
      </c>
      <c r="K238" t="s">
        <v>884</v>
      </c>
      <c r="L238" t="s">
        <v>63</v>
      </c>
      <c r="M238">
        <v>87123895</v>
      </c>
      <c r="N238">
        <v>41290</v>
      </c>
      <c r="O238">
        <v>3</v>
      </c>
      <c r="P238">
        <v>13</v>
      </c>
      <c r="Q238">
        <v>743</v>
      </c>
      <c r="R238">
        <v>7.7528571428571436</v>
      </c>
      <c r="S238" s="29"/>
    </row>
    <row r="239" spans="2:19" x14ac:dyDescent="0.2">
      <c r="B239" t="s">
        <v>108</v>
      </c>
      <c r="C239">
        <v>87124490</v>
      </c>
      <c r="D239">
        <v>42943</v>
      </c>
      <c r="E239">
        <v>1</v>
      </c>
      <c r="F239" s="40"/>
      <c r="G239" s="40"/>
      <c r="I239" t="s">
        <v>899</v>
      </c>
      <c r="J239" t="s">
        <v>487</v>
      </c>
      <c r="K239" t="s">
        <v>884</v>
      </c>
      <c r="L239" t="s">
        <v>257</v>
      </c>
      <c r="M239">
        <v>87123896</v>
      </c>
      <c r="N239">
        <v>41298</v>
      </c>
      <c r="O239">
        <v>1</v>
      </c>
      <c r="P239">
        <v>0</v>
      </c>
      <c r="Q239">
        <v>1114</v>
      </c>
      <c r="R239">
        <v>7.5200000000000005</v>
      </c>
      <c r="S239" s="29"/>
    </row>
    <row r="240" spans="2:19" x14ac:dyDescent="0.2">
      <c r="B240" t="s">
        <v>117</v>
      </c>
      <c r="C240">
        <v>87124491</v>
      </c>
      <c r="D240">
        <v>42827</v>
      </c>
      <c r="E240">
        <v>3</v>
      </c>
      <c r="F240" s="40"/>
      <c r="G240" s="40"/>
      <c r="I240" t="s">
        <v>900</v>
      </c>
      <c r="J240" t="s">
        <v>487</v>
      </c>
      <c r="K240" t="s">
        <v>884</v>
      </c>
      <c r="L240" t="s">
        <v>166</v>
      </c>
      <c r="M240">
        <v>87123897</v>
      </c>
      <c r="N240">
        <v>41320</v>
      </c>
      <c r="O240">
        <v>1</v>
      </c>
      <c r="P240">
        <v>27</v>
      </c>
      <c r="Q240">
        <v>1500</v>
      </c>
      <c r="R240">
        <v>8.1185714285714283</v>
      </c>
      <c r="S240" s="29"/>
    </row>
    <row r="241" spans="2:19" x14ac:dyDescent="0.2">
      <c r="B241" t="s">
        <v>225</v>
      </c>
      <c r="C241">
        <v>87124492</v>
      </c>
      <c r="D241">
        <v>42864</v>
      </c>
      <c r="E241">
        <v>3</v>
      </c>
      <c r="F241" s="40"/>
      <c r="G241" s="40"/>
      <c r="I241" t="s">
        <v>901</v>
      </c>
      <c r="J241" t="s">
        <v>487</v>
      </c>
      <c r="K241" t="s">
        <v>884</v>
      </c>
      <c r="L241" t="s">
        <v>50</v>
      </c>
      <c r="M241">
        <v>87123898</v>
      </c>
      <c r="N241">
        <v>41397</v>
      </c>
      <c r="O241">
        <v>1</v>
      </c>
      <c r="P241">
        <v>8</v>
      </c>
      <c r="Q241">
        <v>1658</v>
      </c>
      <c r="R241">
        <v>7.951428571428572</v>
      </c>
      <c r="S241" s="29"/>
    </row>
    <row r="242" spans="2:19" x14ac:dyDescent="0.2">
      <c r="B242" t="s">
        <v>75</v>
      </c>
      <c r="C242">
        <v>87124493</v>
      </c>
      <c r="D242">
        <v>42779</v>
      </c>
      <c r="E242">
        <v>3</v>
      </c>
      <c r="F242" s="40"/>
      <c r="G242" s="40"/>
      <c r="I242" t="s">
        <v>902</v>
      </c>
      <c r="J242" t="s">
        <v>487</v>
      </c>
      <c r="K242" t="s">
        <v>884</v>
      </c>
      <c r="L242" t="s">
        <v>290</v>
      </c>
      <c r="M242">
        <v>87123899</v>
      </c>
      <c r="N242">
        <v>41331</v>
      </c>
      <c r="O242">
        <v>2</v>
      </c>
      <c r="P242">
        <v>0</v>
      </c>
      <c r="Q242">
        <v>634</v>
      </c>
      <c r="R242">
        <v>8.3114285714285732</v>
      </c>
      <c r="S242" s="29"/>
    </row>
    <row r="243" spans="2:19" x14ac:dyDescent="0.2">
      <c r="B243" t="s">
        <v>259</v>
      </c>
      <c r="C243">
        <v>87124494</v>
      </c>
      <c r="D243">
        <v>42780</v>
      </c>
      <c r="E243">
        <v>2</v>
      </c>
      <c r="F243" s="40"/>
      <c r="G243" s="40"/>
      <c r="I243" t="s">
        <v>903</v>
      </c>
      <c r="J243" t="s">
        <v>487</v>
      </c>
      <c r="K243" t="s">
        <v>884</v>
      </c>
      <c r="L243" t="s">
        <v>198</v>
      </c>
      <c r="M243">
        <v>87123900</v>
      </c>
      <c r="N243">
        <v>41389</v>
      </c>
      <c r="O243">
        <v>2</v>
      </c>
      <c r="P243">
        <v>5</v>
      </c>
      <c r="Q243">
        <v>1136</v>
      </c>
      <c r="R243">
        <v>7.4685714285714289</v>
      </c>
      <c r="S243" s="29"/>
    </row>
    <row r="244" spans="2:19" x14ac:dyDescent="0.2">
      <c r="B244" t="s">
        <v>336</v>
      </c>
      <c r="C244">
        <v>87124495</v>
      </c>
      <c r="D244">
        <v>42812</v>
      </c>
      <c r="E244">
        <v>2</v>
      </c>
      <c r="F244" s="40"/>
      <c r="G244" s="40"/>
      <c r="I244" t="s">
        <v>904</v>
      </c>
      <c r="J244" t="s">
        <v>487</v>
      </c>
      <c r="K244" t="s">
        <v>884</v>
      </c>
      <c r="L244" t="s">
        <v>282</v>
      </c>
      <c r="M244">
        <v>87123901</v>
      </c>
      <c r="N244">
        <v>41428</v>
      </c>
      <c r="O244">
        <v>2</v>
      </c>
      <c r="P244">
        <v>22</v>
      </c>
      <c r="Q244">
        <v>1557</v>
      </c>
      <c r="R244">
        <v>7.8685714285714283</v>
      </c>
      <c r="S244" s="29"/>
    </row>
    <row r="245" spans="2:19" x14ac:dyDescent="0.2">
      <c r="B245" t="s">
        <v>329</v>
      </c>
      <c r="C245">
        <v>87124496</v>
      </c>
      <c r="D245">
        <v>42777</v>
      </c>
      <c r="E245">
        <v>3</v>
      </c>
      <c r="F245" s="40"/>
      <c r="G245" s="40"/>
      <c r="I245" t="s">
        <v>905</v>
      </c>
      <c r="J245" t="s">
        <v>487</v>
      </c>
      <c r="K245" t="s">
        <v>884</v>
      </c>
      <c r="L245" t="s">
        <v>15</v>
      </c>
      <c r="M245">
        <v>87123902</v>
      </c>
      <c r="N245">
        <v>41400</v>
      </c>
      <c r="O245">
        <v>1</v>
      </c>
      <c r="P245">
        <v>3</v>
      </c>
      <c r="Q245">
        <v>1696</v>
      </c>
      <c r="R245">
        <v>7.5528571428571425</v>
      </c>
      <c r="S245" s="29"/>
    </row>
    <row r="246" spans="2:19" x14ac:dyDescent="0.2">
      <c r="B246" t="s">
        <v>74</v>
      </c>
      <c r="C246">
        <v>87124497</v>
      </c>
      <c r="D246">
        <v>42938</v>
      </c>
      <c r="E246">
        <v>1</v>
      </c>
      <c r="F246" s="40"/>
      <c r="G246" s="40"/>
      <c r="I246" t="s">
        <v>906</v>
      </c>
      <c r="J246" t="s">
        <v>487</v>
      </c>
      <c r="K246" t="s">
        <v>884</v>
      </c>
      <c r="L246" t="s">
        <v>77</v>
      </c>
      <c r="M246">
        <v>87123903</v>
      </c>
      <c r="N246">
        <v>41517</v>
      </c>
      <c r="O246">
        <v>1</v>
      </c>
      <c r="P246">
        <v>0</v>
      </c>
      <c r="Q246">
        <v>1555</v>
      </c>
      <c r="R246">
        <v>8.6842857142857142</v>
      </c>
      <c r="S246" s="29"/>
    </row>
    <row r="247" spans="2:19" x14ac:dyDescent="0.2">
      <c r="B247" t="s">
        <v>46</v>
      </c>
      <c r="C247">
        <v>87124498</v>
      </c>
      <c r="D247">
        <v>42900</v>
      </c>
      <c r="E247">
        <v>2</v>
      </c>
      <c r="F247" s="40"/>
      <c r="G247" s="40"/>
      <c r="I247" t="s">
        <v>907</v>
      </c>
      <c r="J247" t="s">
        <v>487</v>
      </c>
      <c r="K247" t="s">
        <v>884</v>
      </c>
      <c r="L247" t="s">
        <v>40</v>
      </c>
      <c r="M247">
        <v>87123904</v>
      </c>
      <c r="N247">
        <v>41429</v>
      </c>
      <c r="O247">
        <v>2</v>
      </c>
      <c r="P247">
        <v>7</v>
      </c>
      <c r="Q247">
        <v>531</v>
      </c>
      <c r="R247">
        <v>7.3128571428571432</v>
      </c>
      <c r="S247" s="29"/>
    </row>
    <row r="248" spans="2:19" x14ac:dyDescent="0.2">
      <c r="B248" t="s">
        <v>281</v>
      </c>
      <c r="C248">
        <v>87124499</v>
      </c>
      <c r="D248">
        <v>42909</v>
      </c>
      <c r="E248">
        <v>2</v>
      </c>
      <c r="F248" s="40"/>
      <c r="G248" s="40"/>
      <c r="I248" t="s">
        <v>908</v>
      </c>
      <c r="J248" t="s">
        <v>487</v>
      </c>
      <c r="K248" t="s">
        <v>884</v>
      </c>
      <c r="L248" t="s">
        <v>216</v>
      </c>
      <c r="M248">
        <v>87123905</v>
      </c>
      <c r="N248">
        <v>41439</v>
      </c>
      <c r="O248">
        <v>1</v>
      </c>
      <c r="P248">
        <v>5</v>
      </c>
      <c r="Q248">
        <v>1698</v>
      </c>
      <c r="R248">
        <v>7.2485714285714282</v>
      </c>
      <c r="S248" s="29"/>
    </row>
    <row r="249" spans="2:19" x14ac:dyDescent="0.2">
      <c r="B249" t="s">
        <v>158</v>
      </c>
      <c r="C249">
        <v>87124500</v>
      </c>
      <c r="D249">
        <v>42942</v>
      </c>
      <c r="E249">
        <v>3</v>
      </c>
      <c r="F249" s="40"/>
      <c r="G249" s="40"/>
      <c r="I249" t="s">
        <v>909</v>
      </c>
      <c r="J249" t="s">
        <v>487</v>
      </c>
      <c r="K249" t="s">
        <v>884</v>
      </c>
      <c r="L249" t="s">
        <v>68</v>
      </c>
      <c r="M249">
        <v>87123906</v>
      </c>
      <c r="N249">
        <v>41308</v>
      </c>
      <c r="O249">
        <v>1</v>
      </c>
      <c r="P249">
        <v>10</v>
      </c>
      <c r="Q249">
        <v>1033</v>
      </c>
      <c r="R249">
        <v>7.4942857142857147</v>
      </c>
      <c r="S249" s="29"/>
    </row>
    <row r="250" spans="2:19" x14ac:dyDescent="0.2">
      <c r="B250" t="s">
        <v>160</v>
      </c>
      <c r="C250">
        <v>87124501</v>
      </c>
      <c r="D250">
        <v>42984</v>
      </c>
      <c r="E250">
        <v>2</v>
      </c>
      <c r="F250" s="40"/>
      <c r="G250" s="40"/>
      <c r="I250" t="s">
        <v>910</v>
      </c>
      <c r="J250" t="s">
        <v>487</v>
      </c>
      <c r="K250" t="s">
        <v>884</v>
      </c>
      <c r="L250" t="s">
        <v>340</v>
      </c>
      <c r="M250">
        <v>87123907</v>
      </c>
      <c r="N250">
        <v>41361</v>
      </c>
      <c r="O250">
        <v>3</v>
      </c>
      <c r="P250">
        <v>7</v>
      </c>
      <c r="Q250">
        <v>1191</v>
      </c>
      <c r="R250">
        <v>8.4571428571428573</v>
      </c>
      <c r="S250" s="29"/>
    </row>
    <row r="251" spans="2:19" x14ac:dyDescent="0.2">
      <c r="B251" t="s">
        <v>21</v>
      </c>
      <c r="C251">
        <v>87124502</v>
      </c>
      <c r="D251">
        <v>42748</v>
      </c>
      <c r="E251">
        <v>1</v>
      </c>
      <c r="F251" s="40"/>
      <c r="G251" s="40"/>
      <c r="I251" t="s">
        <v>911</v>
      </c>
      <c r="J251" t="s">
        <v>487</v>
      </c>
      <c r="K251" t="s">
        <v>884</v>
      </c>
      <c r="L251" t="s">
        <v>235</v>
      </c>
      <c r="M251">
        <v>87123908</v>
      </c>
      <c r="N251">
        <v>41326</v>
      </c>
      <c r="O251">
        <v>1</v>
      </c>
      <c r="P251">
        <v>0</v>
      </c>
      <c r="Q251">
        <v>1246</v>
      </c>
      <c r="R251">
        <v>8.4142857142857128</v>
      </c>
      <c r="S251" s="29"/>
    </row>
    <row r="252" spans="2:19" x14ac:dyDescent="0.2">
      <c r="B252" t="s">
        <v>313</v>
      </c>
      <c r="C252">
        <v>87124503</v>
      </c>
      <c r="D252">
        <v>42868</v>
      </c>
      <c r="E252">
        <v>2</v>
      </c>
      <c r="F252" s="40"/>
      <c r="G252" s="40"/>
      <c r="I252" t="s">
        <v>912</v>
      </c>
      <c r="J252" t="s">
        <v>487</v>
      </c>
      <c r="K252" t="s">
        <v>884</v>
      </c>
      <c r="L252" t="s">
        <v>913</v>
      </c>
      <c r="M252">
        <v>87123909</v>
      </c>
      <c r="N252">
        <v>41452</v>
      </c>
      <c r="O252">
        <v>3</v>
      </c>
      <c r="P252">
        <v>9</v>
      </c>
      <c r="Q252">
        <v>1354</v>
      </c>
      <c r="R252">
        <v>7.6828571428571433</v>
      </c>
      <c r="S252" s="29"/>
    </row>
    <row r="253" spans="2:19" x14ac:dyDescent="0.2">
      <c r="B253" t="s">
        <v>42</v>
      </c>
      <c r="C253">
        <v>87124504</v>
      </c>
      <c r="D253">
        <v>42928</v>
      </c>
      <c r="E253">
        <v>2</v>
      </c>
      <c r="F253" s="40"/>
      <c r="G253" s="40"/>
      <c r="I253" t="s">
        <v>914</v>
      </c>
      <c r="J253" t="s">
        <v>487</v>
      </c>
      <c r="K253" t="s">
        <v>884</v>
      </c>
      <c r="L253" t="s">
        <v>90</v>
      </c>
      <c r="M253">
        <v>87123910</v>
      </c>
      <c r="N253">
        <v>41383</v>
      </c>
      <c r="O253">
        <v>2</v>
      </c>
      <c r="P253">
        <v>0</v>
      </c>
      <c r="Q253">
        <v>1172</v>
      </c>
      <c r="R253">
        <v>8.4642857142857153</v>
      </c>
      <c r="S253" s="29"/>
    </row>
    <row r="254" spans="2:19" x14ac:dyDescent="0.2">
      <c r="B254" t="s">
        <v>138</v>
      </c>
      <c r="C254">
        <v>87124505</v>
      </c>
      <c r="D254">
        <v>42952</v>
      </c>
      <c r="E254">
        <v>3</v>
      </c>
      <c r="F254" s="40"/>
      <c r="G254" s="40"/>
      <c r="I254" t="s">
        <v>915</v>
      </c>
      <c r="J254" t="s">
        <v>487</v>
      </c>
      <c r="K254" t="s">
        <v>884</v>
      </c>
      <c r="L254" t="s">
        <v>271</v>
      </c>
      <c r="M254">
        <v>87123911</v>
      </c>
      <c r="N254">
        <v>41476</v>
      </c>
      <c r="O254">
        <v>3</v>
      </c>
      <c r="P254">
        <v>30</v>
      </c>
      <c r="Q254">
        <v>1164</v>
      </c>
      <c r="R254">
        <v>8.3957142857142859</v>
      </c>
      <c r="S254" s="29"/>
    </row>
    <row r="255" spans="2:19" x14ac:dyDescent="0.2">
      <c r="B255" t="s">
        <v>132</v>
      </c>
      <c r="C255">
        <v>87124506</v>
      </c>
      <c r="D255">
        <v>42812</v>
      </c>
      <c r="E255">
        <v>3</v>
      </c>
      <c r="F255" s="40"/>
      <c r="G255" s="40"/>
      <c r="I255" t="s">
        <v>916</v>
      </c>
      <c r="J255" t="s">
        <v>487</v>
      </c>
      <c r="K255" t="s">
        <v>884</v>
      </c>
      <c r="L255" t="s">
        <v>148</v>
      </c>
      <c r="M255">
        <v>87123912</v>
      </c>
      <c r="N255">
        <v>41442</v>
      </c>
      <c r="O255">
        <v>1</v>
      </c>
      <c r="P255">
        <v>1</v>
      </c>
      <c r="Q255">
        <v>1369</v>
      </c>
      <c r="R255">
        <v>7.3171428571428567</v>
      </c>
      <c r="S255" s="29"/>
    </row>
    <row r="256" spans="2:19" x14ac:dyDescent="0.2">
      <c r="B256" t="s">
        <v>157</v>
      </c>
      <c r="C256">
        <v>87124507</v>
      </c>
      <c r="D256">
        <v>42809</v>
      </c>
      <c r="E256">
        <v>3</v>
      </c>
      <c r="F256" s="40"/>
      <c r="G256" s="40"/>
      <c r="I256" t="s">
        <v>917</v>
      </c>
      <c r="J256" t="s">
        <v>487</v>
      </c>
      <c r="K256" t="s">
        <v>884</v>
      </c>
      <c r="L256" t="s">
        <v>107</v>
      </c>
      <c r="M256">
        <v>87123913</v>
      </c>
      <c r="N256">
        <v>41322</v>
      </c>
      <c r="O256">
        <v>1</v>
      </c>
      <c r="P256">
        <v>0</v>
      </c>
      <c r="Q256">
        <v>575</v>
      </c>
      <c r="R256">
        <v>8.305714285714286</v>
      </c>
      <c r="S256" s="29"/>
    </row>
    <row r="257" spans="2:19" x14ac:dyDescent="0.2">
      <c r="B257" t="s">
        <v>262</v>
      </c>
      <c r="C257">
        <v>87124508</v>
      </c>
      <c r="D257">
        <v>42950</v>
      </c>
      <c r="E257">
        <v>3</v>
      </c>
      <c r="F257" s="40"/>
      <c r="G257" s="40"/>
      <c r="I257" t="s">
        <v>918</v>
      </c>
      <c r="J257" t="s">
        <v>487</v>
      </c>
      <c r="K257" t="s">
        <v>884</v>
      </c>
      <c r="L257" t="s">
        <v>182</v>
      </c>
      <c r="M257">
        <v>87123914</v>
      </c>
      <c r="N257">
        <v>41365</v>
      </c>
      <c r="O257">
        <v>1</v>
      </c>
      <c r="P257">
        <v>6</v>
      </c>
      <c r="Q257">
        <v>1196</v>
      </c>
      <c r="R257">
        <v>7.5042857142857136</v>
      </c>
      <c r="S257" s="29"/>
    </row>
    <row r="258" spans="2:19" x14ac:dyDescent="0.2">
      <c r="B258" t="s">
        <v>79</v>
      </c>
      <c r="C258">
        <v>87124509</v>
      </c>
      <c r="D258">
        <v>42775</v>
      </c>
      <c r="E258">
        <v>1</v>
      </c>
      <c r="F258" s="40"/>
      <c r="G258" s="40"/>
      <c r="I258" t="s">
        <v>919</v>
      </c>
      <c r="J258" t="s">
        <v>487</v>
      </c>
      <c r="K258" t="s">
        <v>884</v>
      </c>
      <c r="L258" t="s">
        <v>147</v>
      </c>
      <c r="M258">
        <v>87123915</v>
      </c>
      <c r="N258">
        <v>41484</v>
      </c>
      <c r="O258">
        <v>2</v>
      </c>
      <c r="P258">
        <v>7</v>
      </c>
      <c r="Q258">
        <v>1690</v>
      </c>
      <c r="R258">
        <v>7.8528571428571441</v>
      </c>
      <c r="S258" s="29"/>
    </row>
    <row r="259" spans="2:19" x14ac:dyDescent="0.2">
      <c r="B259" t="s">
        <v>112</v>
      </c>
      <c r="C259">
        <v>87124510</v>
      </c>
      <c r="D259">
        <v>42839</v>
      </c>
      <c r="E259">
        <v>2</v>
      </c>
      <c r="F259" s="40"/>
      <c r="G259" s="40"/>
      <c r="I259" t="s">
        <v>920</v>
      </c>
      <c r="J259" t="s">
        <v>487</v>
      </c>
      <c r="K259" t="s">
        <v>884</v>
      </c>
      <c r="L259" t="s">
        <v>921</v>
      </c>
      <c r="M259">
        <v>87123916</v>
      </c>
      <c r="N259">
        <v>41395</v>
      </c>
      <c r="O259">
        <v>3</v>
      </c>
      <c r="P259">
        <v>14</v>
      </c>
      <c r="Q259">
        <v>1704</v>
      </c>
      <c r="R259">
        <v>8.1085714285714285</v>
      </c>
      <c r="S259" s="29"/>
    </row>
    <row r="260" spans="2:19" x14ac:dyDescent="0.2">
      <c r="B260" t="s">
        <v>285</v>
      </c>
      <c r="C260">
        <v>87124511</v>
      </c>
      <c r="D260">
        <v>42871</v>
      </c>
      <c r="E260">
        <v>1</v>
      </c>
      <c r="F260" s="40"/>
      <c r="G260" s="40"/>
      <c r="I260" t="s">
        <v>922</v>
      </c>
      <c r="J260" t="s">
        <v>487</v>
      </c>
      <c r="K260" t="s">
        <v>884</v>
      </c>
      <c r="L260" t="s">
        <v>117</v>
      </c>
      <c r="M260">
        <v>87123917</v>
      </c>
      <c r="N260">
        <v>41379</v>
      </c>
      <c r="O260">
        <v>1</v>
      </c>
      <c r="P260">
        <v>5</v>
      </c>
      <c r="Q260">
        <v>1231</v>
      </c>
      <c r="R260">
        <v>8.0171428571428578</v>
      </c>
      <c r="S260" s="29"/>
    </row>
    <row r="261" spans="2:19" x14ac:dyDescent="0.2">
      <c r="B261" t="s">
        <v>126</v>
      </c>
      <c r="C261">
        <v>87124512</v>
      </c>
      <c r="D261">
        <v>42955</v>
      </c>
      <c r="E261">
        <v>2</v>
      </c>
      <c r="F261" s="40"/>
      <c r="G261" s="40"/>
      <c r="I261" t="s">
        <v>923</v>
      </c>
      <c r="J261" t="s">
        <v>487</v>
      </c>
      <c r="K261" t="s">
        <v>884</v>
      </c>
      <c r="L261" t="s">
        <v>225</v>
      </c>
      <c r="M261">
        <v>87123918</v>
      </c>
      <c r="N261">
        <v>41294</v>
      </c>
      <c r="O261">
        <v>1</v>
      </c>
      <c r="P261">
        <v>23</v>
      </c>
      <c r="Q261">
        <v>673</v>
      </c>
      <c r="R261">
        <v>8.725714285714286</v>
      </c>
      <c r="S261" s="29"/>
    </row>
    <row r="262" spans="2:19" x14ac:dyDescent="0.2">
      <c r="B262" t="s">
        <v>176</v>
      </c>
      <c r="C262">
        <v>87124513</v>
      </c>
      <c r="D262">
        <v>42843</v>
      </c>
      <c r="E262">
        <v>2</v>
      </c>
      <c r="F262" s="40"/>
      <c r="G262" s="40"/>
      <c r="I262" t="s">
        <v>924</v>
      </c>
      <c r="J262" t="s">
        <v>487</v>
      </c>
      <c r="K262" t="s">
        <v>884</v>
      </c>
      <c r="L262" t="s">
        <v>75</v>
      </c>
      <c r="M262">
        <v>87123919</v>
      </c>
      <c r="N262">
        <v>41309</v>
      </c>
      <c r="O262">
        <v>1</v>
      </c>
      <c r="P262">
        <v>5</v>
      </c>
      <c r="Q262">
        <v>1502</v>
      </c>
      <c r="R262">
        <v>8.0971428571428561</v>
      </c>
      <c r="S262" s="29"/>
    </row>
    <row r="263" spans="2:19" x14ac:dyDescent="0.2">
      <c r="B263" t="s">
        <v>241</v>
      </c>
      <c r="C263">
        <v>87124514</v>
      </c>
      <c r="D263">
        <v>42869</v>
      </c>
      <c r="E263">
        <v>1</v>
      </c>
      <c r="F263" s="40"/>
      <c r="G263" s="40"/>
      <c r="I263" t="s">
        <v>925</v>
      </c>
      <c r="J263" t="s">
        <v>487</v>
      </c>
      <c r="K263" t="s">
        <v>884</v>
      </c>
      <c r="L263" t="s">
        <v>333</v>
      </c>
      <c r="M263">
        <v>87123920</v>
      </c>
      <c r="N263">
        <v>41373</v>
      </c>
      <c r="O263">
        <v>3</v>
      </c>
      <c r="P263">
        <v>30</v>
      </c>
      <c r="Q263">
        <v>796</v>
      </c>
      <c r="R263">
        <v>7.5942857142857134</v>
      </c>
      <c r="S263" s="29"/>
    </row>
    <row r="264" spans="2:19" x14ac:dyDescent="0.2">
      <c r="B264" t="s">
        <v>45</v>
      </c>
      <c r="C264">
        <v>87124515</v>
      </c>
      <c r="D264">
        <v>42959</v>
      </c>
      <c r="E264">
        <v>3</v>
      </c>
      <c r="F264" s="40"/>
      <c r="G264" s="40"/>
      <c r="I264" t="s">
        <v>926</v>
      </c>
      <c r="J264" t="s">
        <v>487</v>
      </c>
      <c r="K264" t="s">
        <v>884</v>
      </c>
      <c r="L264" t="s">
        <v>91</v>
      </c>
      <c r="M264">
        <v>87123921</v>
      </c>
      <c r="N264">
        <v>41515</v>
      </c>
      <c r="O264">
        <v>2</v>
      </c>
      <c r="P264">
        <v>3</v>
      </c>
      <c r="Q264">
        <v>1360</v>
      </c>
      <c r="R264">
        <v>7.7128571428571435</v>
      </c>
      <c r="S264" s="29"/>
    </row>
    <row r="265" spans="2:19" x14ac:dyDescent="0.2">
      <c r="B265" t="s">
        <v>209</v>
      </c>
      <c r="C265">
        <v>87124516</v>
      </c>
      <c r="D265">
        <v>42907</v>
      </c>
      <c r="E265">
        <v>3</v>
      </c>
      <c r="F265" s="40"/>
      <c r="G265" s="40"/>
      <c r="I265" t="s">
        <v>927</v>
      </c>
      <c r="J265" t="s">
        <v>487</v>
      </c>
      <c r="K265" t="s">
        <v>884</v>
      </c>
      <c r="L265" t="s">
        <v>127</v>
      </c>
      <c r="M265">
        <v>87123922</v>
      </c>
      <c r="N265">
        <v>41520</v>
      </c>
      <c r="O265">
        <v>2</v>
      </c>
      <c r="P265">
        <v>24</v>
      </c>
      <c r="Q265">
        <v>1471</v>
      </c>
      <c r="R265">
        <v>8.7142857142857153</v>
      </c>
      <c r="S265" s="29"/>
    </row>
    <row r="266" spans="2:19" x14ac:dyDescent="0.2">
      <c r="B266" t="s">
        <v>128</v>
      </c>
      <c r="C266">
        <v>87124517</v>
      </c>
      <c r="D266">
        <v>42835</v>
      </c>
      <c r="E266">
        <v>2</v>
      </c>
      <c r="F266" s="40"/>
      <c r="G266" s="40"/>
      <c r="I266" t="s">
        <v>928</v>
      </c>
      <c r="J266" t="s">
        <v>487</v>
      </c>
      <c r="K266" t="s">
        <v>884</v>
      </c>
      <c r="L266" t="s">
        <v>255</v>
      </c>
      <c r="M266">
        <v>87123923</v>
      </c>
      <c r="N266">
        <v>41441</v>
      </c>
      <c r="O266">
        <v>2</v>
      </c>
      <c r="P266">
        <v>5</v>
      </c>
      <c r="Q266">
        <v>1264</v>
      </c>
      <c r="R266">
        <v>7.7814285714285711</v>
      </c>
      <c r="S266" s="29"/>
    </row>
    <row r="267" spans="2:19" x14ac:dyDescent="0.2">
      <c r="B267" t="s">
        <v>39</v>
      </c>
      <c r="C267">
        <v>87124518</v>
      </c>
      <c r="D267">
        <v>42916</v>
      </c>
      <c r="E267">
        <v>1</v>
      </c>
      <c r="F267" s="40"/>
      <c r="G267" s="40"/>
      <c r="I267" t="s">
        <v>929</v>
      </c>
      <c r="J267" t="s">
        <v>487</v>
      </c>
      <c r="K267" t="s">
        <v>884</v>
      </c>
      <c r="L267" t="s">
        <v>329</v>
      </c>
      <c r="M267">
        <v>87123924</v>
      </c>
      <c r="N267">
        <v>41478</v>
      </c>
      <c r="O267">
        <v>1</v>
      </c>
      <c r="P267">
        <v>1</v>
      </c>
      <c r="Q267">
        <v>1647</v>
      </c>
      <c r="R267">
        <v>7.1685714285714282</v>
      </c>
      <c r="S267" s="29"/>
    </row>
    <row r="268" spans="2:19" x14ac:dyDescent="0.2">
      <c r="B268" t="s">
        <v>193</v>
      </c>
      <c r="C268">
        <v>87124519</v>
      </c>
      <c r="D268">
        <v>42744</v>
      </c>
      <c r="E268">
        <v>3</v>
      </c>
      <c r="F268" s="40"/>
      <c r="G268" s="40"/>
      <c r="I268" t="s">
        <v>930</v>
      </c>
      <c r="J268" t="s">
        <v>487</v>
      </c>
      <c r="K268" t="s">
        <v>884</v>
      </c>
      <c r="L268" t="s">
        <v>155</v>
      </c>
      <c r="M268">
        <v>87123925</v>
      </c>
      <c r="N268">
        <v>41450</v>
      </c>
      <c r="O268">
        <v>2</v>
      </c>
      <c r="P268">
        <v>4</v>
      </c>
      <c r="Q268">
        <v>1269</v>
      </c>
      <c r="R268">
        <v>8.3971428571428586</v>
      </c>
      <c r="S268" s="29"/>
    </row>
    <row r="269" spans="2:19" x14ac:dyDescent="0.2">
      <c r="B269" t="s">
        <v>20</v>
      </c>
      <c r="C269">
        <v>87124520</v>
      </c>
      <c r="D269">
        <v>42789</v>
      </c>
      <c r="E269">
        <v>3</v>
      </c>
      <c r="F269" s="40"/>
      <c r="G269" s="40"/>
      <c r="I269" t="s">
        <v>931</v>
      </c>
      <c r="J269" t="s">
        <v>487</v>
      </c>
      <c r="K269" t="s">
        <v>884</v>
      </c>
      <c r="L269" t="s">
        <v>211</v>
      </c>
      <c r="M269">
        <v>87123926</v>
      </c>
      <c r="N269">
        <v>41458</v>
      </c>
      <c r="O269">
        <v>3</v>
      </c>
      <c r="P269">
        <v>10</v>
      </c>
      <c r="Q269">
        <v>1247</v>
      </c>
      <c r="R269">
        <v>8.9</v>
      </c>
      <c r="S269" s="29"/>
    </row>
    <row r="270" spans="2:19" x14ac:dyDescent="0.2">
      <c r="B270" t="s">
        <v>308</v>
      </c>
      <c r="C270">
        <v>87124521</v>
      </c>
      <c r="D270">
        <v>42951</v>
      </c>
      <c r="E270">
        <v>1</v>
      </c>
      <c r="F270" s="40"/>
      <c r="G270" s="40"/>
      <c r="I270" t="s">
        <v>932</v>
      </c>
      <c r="J270" t="s">
        <v>487</v>
      </c>
      <c r="K270" t="s">
        <v>884</v>
      </c>
      <c r="L270" t="s">
        <v>114</v>
      </c>
      <c r="M270">
        <v>87123927</v>
      </c>
      <c r="N270">
        <v>41387</v>
      </c>
      <c r="O270">
        <v>3</v>
      </c>
      <c r="P270">
        <v>5</v>
      </c>
      <c r="Q270">
        <v>1175</v>
      </c>
      <c r="R270">
        <v>8.1457142857142859</v>
      </c>
      <c r="S270" s="29"/>
    </row>
    <row r="271" spans="2:19" x14ac:dyDescent="0.2">
      <c r="B271" t="s">
        <v>277</v>
      </c>
      <c r="C271">
        <v>87124522</v>
      </c>
      <c r="D271">
        <v>42868</v>
      </c>
      <c r="E271">
        <v>2</v>
      </c>
      <c r="F271" s="40"/>
      <c r="G271" s="40"/>
      <c r="I271" t="s">
        <v>933</v>
      </c>
      <c r="J271" t="s">
        <v>487</v>
      </c>
      <c r="K271" t="s">
        <v>884</v>
      </c>
      <c r="L271" t="s">
        <v>151</v>
      </c>
      <c r="M271">
        <v>87123928</v>
      </c>
      <c r="N271">
        <v>41298</v>
      </c>
      <c r="O271">
        <v>3</v>
      </c>
      <c r="P271">
        <v>30</v>
      </c>
      <c r="Q271">
        <v>1229</v>
      </c>
      <c r="R271">
        <v>7.9342857142857151</v>
      </c>
      <c r="S271" s="29"/>
    </row>
    <row r="272" spans="2:19" x14ac:dyDescent="0.2">
      <c r="B272" t="s">
        <v>252</v>
      </c>
      <c r="C272">
        <v>87124523</v>
      </c>
      <c r="D272">
        <v>42974</v>
      </c>
      <c r="E272">
        <v>1</v>
      </c>
      <c r="F272" s="40"/>
      <c r="G272" s="40"/>
      <c r="I272" t="s">
        <v>934</v>
      </c>
      <c r="J272" t="s">
        <v>487</v>
      </c>
      <c r="K272" t="s">
        <v>884</v>
      </c>
      <c r="L272" t="s">
        <v>158</v>
      </c>
      <c r="M272">
        <v>87123929</v>
      </c>
      <c r="N272">
        <v>41305</v>
      </c>
      <c r="O272">
        <v>1</v>
      </c>
      <c r="P272">
        <v>7</v>
      </c>
      <c r="Q272">
        <v>897</v>
      </c>
      <c r="R272">
        <v>7.3357142857142863</v>
      </c>
      <c r="S272" s="29"/>
    </row>
    <row r="273" spans="2:19" x14ac:dyDescent="0.2">
      <c r="B273" t="s">
        <v>37</v>
      </c>
      <c r="C273">
        <v>87124524</v>
      </c>
      <c r="D273">
        <v>42953</v>
      </c>
      <c r="E273">
        <v>3</v>
      </c>
      <c r="F273" s="40"/>
      <c r="G273" s="40"/>
      <c r="I273" t="s">
        <v>935</v>
      </c>
      <c r="J273" t="s">
        <v>487</v>
      </c>
      <c r="K273" t="s">
        <v>884</v>
      </c>
      <c r="L273" t="s">
        <v>121</v>
      </c>
      <c r="M273">
        <v>87123930</v>
      </c>
      <c r="N273">
        <v>41465</v>
      </c>
      <c r="O273">
        <v>2</v>
      </c>
      <c r="P273">
        <v>10</v>
      </c>
      <c r="Q273">
        <v>653</v>
      </c>
      <c r="R273">
        <v>9.122857142857141</v>
      </c>
      <c r="S273" s="29"/>
    </row>
    <row r="274" spans="2:19" x14ac:dyDescent="0.2">
      <c r="B274" t="s">
        <v>242</v>
      </c>
      <c r="C274">
        <v>87124525</v>
      </c>
      <c r="D274">
        <v>42841</v>
      </c>
      <c r="E274">
        <v>3</v>
      </c>
      <c r="F274" s="40"/>
      <c r="G274" s="40"/>
      <c r="I274" t="s">
        <v>936</v>
      </c>
      <c r="J274" t="s">
        <v>487</v>
      </c>
      <c r="K274" t="s">
        <v>884</v>
      </c>
      <c r="L274" t="s">
        <v>328</v>
      </c>
      <c r="M274">
        <v>87123931</v>
      </c>
      <c r="N274">
        <v>41494</v>
      </c>
      <c r="O274">
        <v>2</v>
      </c>
      <c r="P274">
        <v>2</v>
      </c>
      <c r="Q274">
        <v>1219</v>
      </c>
      <c r="R274">
        <v>7.7085714285714291</v>
      </c>
      <c r="S274" s="29"/>
    </row>
    <row r="275" spans="2:19" x14ac:dyDescent="0.2">
      <c r="B275" t="s">
        <v>146</v>
      </c>
      <c r="C275">
        <v>87124526</v>
      </c>
      <c r="D275">
        <v>42926</v>
      </c>
      <c r="E275">
        <v>1</v>
      </c>
      <c r="F275" s="40"/>
      <c r="G275" s="40"/>
      <c r="I275" t="s">
        <v>937</v>
      </c>
      <c r="J275" t="s">
        <v>487</v>
      </c>
      <c r="K275" t="s">
        <v>884</v>
      </c>
      <c r="L275" t="s">
        <v>138</v>
      </c>
      <c r="M275">
        <v>87123932</v>
      </c>
      <c r="N275">
        <v>41447</v>
      </c>
      <c r="O275">
        <v>1</v>
      </c>
      <c r="P275">
        <v>4</v>
      </c>
      <c r="Q275">
        <v>1367</v>
      </c>
      <c r="R275">
        <v>7.6414285714285715</v>
      </c>
      <c r="S275" s="29"/>
    </row>
    <row r="276" spans="2:19" x14ac:dyDescent="0.2">
      <c r="B276" t="s">
        <v>232</v>
      </c>
      <c r="C276">
        <v>87124527</v>
      </c>
      <c r="D276">
        <v>42923</v>
      </c>
      <c r="E276">
        <v>2</v>
      </c>
      <c r="F276" s="40"/>
      <c r="G276" s="40"/>
      <c r="I276" t="s">
        <v>938</v>
      </c>
      <c r="J276" t="s">
        <v>487</v>
      </c>
      <c r="K276" t="s">
        <v>884</v>
      </c>
      <c r="L276" t="s">
        <v>240</v>
      </c>
      <c r="M276">
        <v>87123933</v>
      </c>
      <c r="N276">
        <v>41372</v>
      </c>
      <c r="O276">
        <v>3</v>
      </c>
      <c r="P276">
        <v>10</v>
      </c>
      <c r="Q276">
        <v>1110</v>
      </c>
      <c r="R276">
        <v>8.3857142857142861</v>
      </c>
      <c r="S276" s="29"/>
    </row>
    <row r="277" spans="2:19" x14ac:dyDescent="0.2">
      <c r="B277" t="s">
        <v>134</v>
      </c>
      <c r="C277">
        <v>87124528</v>
      </c>
      <c r="D277">
        <v>42930</v>
      </c>
      <c r="E277">
        <v>2</v>
      </c>
      <c r="F277" s="40"/>
      <c r="G277" s="40"/>
      <c r="I277" t="s">
        <v>939</v>
      </c>
      <c r="J277" t="s">
        <v>487</v>
      </c>
      <c r="K277" t="s">
        <v>884</v>
      </c>
      <c r="L277" t="s">
        <v>300</v>
      </c>
      <c r="M277">
        <v>87123934</v>
      </c>
      <c r="N277">
        <v>41419</v>
      </c>
      <c r="O277">
        <v>3</v>
      </c>
      <c r="P277">
        <v>1</v>
      </c>
      <c r="Q277">
        <v>1385</v>
      </c>
      <c r="R277">
        <v>8.767142857142856</v>
      </c>
      <c r="S277" s="29"/>
    </row>
    <row r="278" spans="2:19" x14ac:dyDescent="0.2">
      <c r="B278" t="s">
        <v>18</v>
      </c>
      <c r="C278">
        <v>87124529</v>
      </c>
      <c r="D278">
        <v>42803</v>
      </c>
      <c r="E278">
        <v>1</v>
      </c>
      <c r="F278" s="40"/>
      <c r="G278" s="40"/>
      <c r="I278" t="s">
        <v>940</v>
      </c>
      <c r="J278" t="s">
        <v>487</v>
      </c>
      <c r="K278" t="s">
        <v>884</v>
      </c>
      <c r="L278" t="s">
        <v>132</v>
      </c>
      <c r="M278">
        <v>87123935</v>
      </c>
      <c r="N278">
        <v>41338</v>
      </c>
      <c r="O278">
        <v>1</v>
      </c>
      <c r="P278">
        <v>6</v>
      </c>
      <c r="Q278">
        <v>817</v>
      </c>
      <c r="R278">
        <v>7.5028571428571427</v>
      </c>
      <c r="S278" s="29"/>
    </row>
    <row r="279" spans="2:19" x14ac:dyDescent="0.2">
      <c r="B279" t="s">
        <v>289</v>
      </c>
      <c r="C279">
        <v>87124530</v>
      </c>
      <c r="D279">
        <v>42915</v>
      </c>
      <c r="E279">
        <v>2</v>
      </c>
      <c r="F279" s="40"/>
      <c r="G279" s="40"/>
      <c r="I279" t="s">
        <v>941</v>
      </c>
      <c r="J279" t="s">
        <v>487</v>
      </c>
      <c r="K279" t="s">
        <v>884</v>
      </c>
      <c r="L279" t="s">
        <v>157</v>
      </c>
      <c r="M279">
        <v>87123936</v>
      </c>
      <c r="N279">
        <v>41406</v>
      </c>
      <c r="O279">
        <v>1</v>
      </c>
      <c r="P279">
        <v>1</v>
      </c>
      <c r="Q279">
        <v>1003</v>
      </c>
      <c r="R279">
        <v>7.8314285714285718</v>
      </c>
      <c r="S279" s="29"/>
    </row>
    <row r="280" spans="2:19" x14ac:dyDescent="0.2">
      <c r="B280" t="s">
        <v>33</v>
      </c>
      <c r="C280">
        <v>87124531</v>
      </c>
      <c r="D280">
        <v>42789</v>
      </c>
      <c r="E280">
        <v>3</v>
      </c>
      <c r="F280" s="40"/>
      <c r="G280" s="40"/>
      <c r="I280" t="s">
        <v>942</v>
      </c>
      <c r="J280" t="s">
        <v>487</v>
      </c>
      <c r="K280" t="s">
        <v>884</v>
      </c>
      <c r="L280" t="s">
        <v>262</v>
      </c>
      <c r="M280">
        <v>87123937</v>
      </c>
      <c r="N280">
        <v>41364</v>
      </c>
      <c r="O280">
        <v>1</v>
      </c>
      <c r="P280">
        <v>12</v>
      </c>
      <c r="Q280">
        <v>641</v>
      </c>
      <c r="R280">
        <v>7.2357142857142849</v>
      </c>
      <c r="S280" s="29"/>
    </row>
    <row r="281" spans="2:19" x14ac:dyDescent="0.2">
      <c r="B281" t="s">
        <v>190</v>
      </c>
      <c r="C281">
        <v>87124532</v>
      </c>
      <c r="D281">
        <v>42898</v>
      </c>
      <c r="E281">
        <v>1</v>
      </c>
      <c r="F281" s="40"/>
      <c r="G281" s="40"/>
      <c r="I281" t="s">
        <v>943</v>
      </c>
      <c r="J281" t="s">
        <v>487</v>
      </c>
      <c r="K281" t="s">
        <v>884</v>
      </c>
      <c r="L281" t="s">
        <v>293</v>
      </c>
      <c r="M281">
        <v>87123938</v>
      </c>
      <c r="N281">
        <v>41296</v>
      </c>
      <c r="O281">
        <v>2</v>
      </c>
      <c r="P281">
        <v>31</v>
      </c>
      <c r="Q281">
        <v>530</v>
      </c>
      <c r="R281">
        <v>8.8014285714285716</v>
      </c>
      <c r="S281" s="29"/>
    </row>
    <row r="282" spans="2:19" x14ac:dyDescent="0.2">
      <c r="B282" t="s">
        <v>172</v>
      </c>
      <c r="C282">
        <v>87124533</v>
      </c>
      <c r="D282">
        <v>42809</v>
      </c>
      <c r="E282">
        <v>2</v>
      </c>
      <c r="F282" s="40"/>
      <c r="G282" s="40"/>
      <c r="I282" t="s">
        <v>944</v>
      </c>
      <c r="J282" t="s">
        <v>487</v>
      </c>
      <c r="K282" t="s">
        <v>884</v>
      </c>
      <c r="L282" t="s">
        <v>307</v>
      </c>
      <c r="M282">
        <v>87123939</v>
      </c>
      <c r="N282">
        <v>41287</v>
      </c>
      <c r="O282">
        <v>2</v>
      </c>
      <c r="P282">
        <v>3</v>
      </c>
      <c r="Q282">
        <v>660</v>
      </c>
      <c r="R282">
        <v>7.8928571428571432</v>
      </c>
      <c r="S282" s="29"/>
    </row>
    <row r="283" spans="2:19" x14ac:dyDescent="0.2">
      <c r="B283" t="s">
        <v>89</v>
      </c>
      <c r="C283">
        <v>87124534</v>
      </c>
      <c r="D283">
        <v>42969</v>
      </c>
      <c r="E283">
        <v>3</v>
      </c>
      <c r="F283" s="40"/>
      <c r="G283" s="40"/>
      <c r="I283" t="s">
        <v>945</v>
      </c>
      <c r="J283" t="s">
        <v>487</v>
      </c>
      <c r="K283" t="s">
        <v>884</v>
      </c>
      <c r="L283" t="s">
        <v>45</v>
      </c>
      <c r="M283">
        <v>87123940</v>
      </c>
      <c r="N283">
        <v>41519</v>
      </c>
      <c r="O283">
        <v>1</v>
      </c>
      <c r="P283">
        <v>6</v>
      </c>
      <c r="Q283">
        <v>650</v>
      </c>
      <c r="R283">
        <v>7.4571428571428573</v>
      </c>
      <c r="S283" s="29"/>
    </row>
    <row r="284" spans="2:19" x14ac:dyDescent="0.2">
      <c r="B284" t="s">
        <v>13</v>
      </c>
      <c r="C284">
        <v>87124535</v>
      </c>
      <c r="D284">
        <v>42823</v>
      </c>
      <c r="E284">
        <v>3</v>
      </c>
      <c r="F284" s="40"/>
      <c r="G284" s="40"/>
      <c r="I284" t="s">
        <v>946</v>
      </c>
      <c r="J284" t="s">
        <v>487</v>
      </c>
      <c r="K284" t="s">
        <v>884</v>
      </c>
      <c r="L284" t="s">
        <v>149</v>
      </c>
      <c r="M284">
        <v>87123941</v>
      </c>
      <c r="N284">
        <v>41477</v>
      </c>
      <c r="O284">
        <v>2</v>
      </c>
      <c r="P284">
        <v>0</v>
      </c>
      <c r="Q284">
        <v>1549</v>
      </c>
      <c r="R284">
        <v>7.6157142857142857</v>
      </c>
      <c r="S284" s="29"/>
    </row>
    <row r="285" spans="2:19" x14ac:dyDescent="0.2">
      <c r="B285" t="s">
        <v>67</v>
      </c>
      <c r="C285">
        <v>87124536</v>
      </c>
      <c r="D285">
        <v>42934</v>
      </c>
      <c r="E285">
        <v>2</v>
      </c>
      <c r="F285" s="40"/>
      <c r="G285" s="40"/>
      <c r="I285" t="s">
        <v>947</v>
      </c>
      <c r="J285" t="s">
        <v>487</v>
      </c>
      <c r="K285" t="s">
        <v>884</v>
      </c>
      <c r="L285" t="s">
        <v>337</v>
      </c>
      <c r="M285">
        <v>87123942</v>
      </c>
      <c r="N285">
        <v>41344</v>
      </c>
      <c r="O285">
        <v>3</v>
      </c>
      <c r="P285">
        <v>29</v>
      </c>
      <c r="Q285">
        <v>1636</v>
      </c>
      <c r="R285">
        <v>7.6342857142857143</v>
      </c>
      <c r="S285" s="29"/>
    </row>
    <row r="286" spans="2:19" x14ac:dyDescent="0.2">
      <c r="B286" t="s">
        <v>230</v>
      </c>
      <c r="C286">
        <v>87124537</v>
      </c>
      <c r="D286">
        <v>42843</v>
      </c>
      <c r="E286">
        <v>1</v>
      </c>
      <c r="F286" s="40"/>
      <c r="G286" s="40"/>
      <c r="I286" t="s">
        <v>948</v>
      </c>
      <c r="J286" t="s">
        <v>487</v>
      </c>
      <c r="K286" t="s">
        <v>884</v>
      </c>
      <c r="L286" t="s">
        <v>209</v>
      </c>
      <c r="M286">
        <v>87123943</v>
      </c>
      <c r="N286">
        <v>41361</v>
      </c>
      <c r="O286">
        <v>1</v>
      </c>
      <c r="P286">
        <v>1</v>
      </c>
      <c r="Q286">
        <v>1230</v>
      </c>
      <c r="R286">
        <v>7.4385714285714286</v>
      </c>
      <c r="S286" s="29"/>
    </row>
    <row r="287" spans="2:19" x14ac:dyDescent="0.2">
      <c r="B287" t="s">
        <v>310</v>
      </c>
      <c r="C287">
        <v>87124538</v>
      </c>
      <c r="D287">
        <v>42962</v>
      </c>
      <c r="E287">
        <v>2</v>
      </c>
      <c r="F287" s="40"/>
      <c r="G287" s="40"/>
      <c r="I287" t="s">
        <v>949</v>
      </c>
      <c r="J287" t="s">
        <v>487</v>
      </c>
      <c r="K287" t="s">
        <v>884</v>
      </c>
      <c r="L287" t="s">
        <v>220</v>
      </c>
      <c r="M287">
        <v>87123944</v>
      </c>
      <c r="N287">
        <v>41331</v>
      </c>
      <c r="O287">
        <v>3</v>
      </c>
      <c r="P287">
        <v>2</v>
      </c>
      <c r="Q287">
        <v>1198</v>
      </c>
      <c r="R287">
        <v>7.6528571428571421</v>
      </c>
      <c r="S287" s="29"/>
    </row>
    <row r="288" spans="2:19" x14ac:dyDescent="0.2">
      <c r="B288" t="s">
        <v>184</v>
      </c>
      <c r="C288">
        <v>87124539</v>
      </c>
      <c r="D288">
        <v>42857</v>
      </c>
      <c r="E288">
        <v>2</v>
      </c>
      <c r="F288" s="40"/>
      <c r="G288" s="40"/>
      <c r="I288" t="s">
        <v>950</v>
      </c>
      <c r="J288" t="s">
        <v>487</v>
      </c>
      <c r="K288" t="s">
        <v>884</v>
      </c>
      <c r="L288" t="s">
        <v>193</v>
      </c>
      <c r="M288">
        <v>87123945</v>
      </c>
      <c r="N288">
        <v>41341</v>
      </c>
      <c r="O288">
        <v>1</v>
      </c>
      <c r="P288">
        <v>13</v>
      </c>
      <c r="Q288">
        <v>1482</v>
      </c>
      <c r="R288">
        <v>7.8628571428571421</v>
      </c>
      <c r="S288" s="29"/>
    </row>
    <row r="289" spans="2:19" x14ac:dyDescent="0.2">
      <c r="B289" t="s">
        <v>270</v>
      </c>
      <c r="C289">
        <v>87124540</v>
      </c>
      <c r="D289">
        <v>42909</v>
      </c>
      <c r="E289">
        <v>3</v>
      </c>
      <c r="F289" s="40"/>
      <c r="G289" s="40"/>
      <c r="I289" t="s">
        <v>951</v>
      </c>
      <c r="J289" t="s">
        <v>487</v>
      </c>
      <c r="K289" t="s">
        <v>884</v>
      </c>
      <c r="L289" t="s">
        <v>20</v>
      </c>
      <c r="M289">
        <v>87123946</v>
      </c>
      <c r="N289">
        <v>41326</v>
      </c>
      <c r="O289">
        <v>1</v>
      </c>
      <c r="P289">
        <v>8</v>
      </c>
      <c r="Q289">
        <v>559</v>
      </c>
      <c r="R289">
        <v>7.8942857142857141</v>
      </c>
      <c r="S289" s="29"/>
    </row>
    <row r="290" spans="2:19" x14ac:dyDescent="0.2">
      <c r="B290" t="s">
        <v>28</v>
      </c>
      <c r="C290">
        <v>87124541</v>
      </c>
      <c r="D290">
        <v>42942</v>
      </c>
      <c r="E290">
        <v>2</v>
      </c>
      <c r="F290" s="40"/>
      <c r="G290" s="40"/>
      <c r="I290" t="s">
        <v>952</v>
      </c>
      <c r="J290" t="s">
        <v>487</v>
      </c>
      <c r="K290" t="s">
        <v>884</v>
      </c>
      <c r="L290" t="s">
        <v>187</v>
      </c>
      <c r="M290">
        <v>87123947</v>
      </c>
      <c r="N290">
        <v>41347</v>
      </c>
      <c r="O290">
        <v>2</v>
      </c>
      <c r="P290">
        <v>16</v>
      </c>
      <c r="Q290">
        <v>547</v>
      </c>
      <c r="R290">
        <v>8.1542857142857148</v>
      </c>
      <c r="S290" s="29"/>
    </row>
    <row r="291" spans="2:19" x14ac:dyDescent="0.2">
      <c r="B291" t="s">
        <v>287</v>
      </c>
      <c r="C291">
        <v>87124542</v>
      </c>
      <c r="D291">
        <v>42841</v>
      </c>
      <c r="E291">
        <v>2</v>
      </c>
      <c r="F291" s="40"/>
      <c r="G291" s="40"/>
      <c r="I291" t="s">
        <v>953</v>
      </c>
      <c r="J291" t="s">
        <v>487</v>
      </c>
      <c r="K291" t="s">
        <v>884</v>
      </c>
      <c r="L291" t="s">
        <v>244</v>
      </c>
      <c r="M291">
        <v>87123948</v>
      </c>
      <c r="N291">
        <v>41504</v>
      </c>
      <c r="O291">
        <v>3</v>
      </c>
      <c r="P291">
        <v>5</v>
      </c>
      <c r="Q291">
        <v>1261</v>
      </c>
      <c r="R291">
        <v>8.0785714285714274</v>
      </c>
      <c r="S291" s="29"/>
    </row>
    <row r="292" spans="2:19" x14ac:dyDescent="0.2">
      <c r="B292" t="s">
        <v>41</v>
      </c>
      <c r="C292">
        <v>87124543</v>
      </c>
      <c r="D292">
        <v>42764</v>
      </c>
      <c r="E292">
        <v>3</v>
      </c>
      <c r="F292" s="40"/>
      <c r="G292" s="40"/>
      <c r="I292" t="s">
        <v>954</v>
      </c>
      <c r="J292" t="s">
        <v>487</v>
      </c>
      <c r="K292" t="s">
        <v>884</v>
      </c>
      <c r="L292" t="s">
        <v>37</v>
      </c>
      <c r="M292">
        <v>87123949</v>
      </c>
      <c r="N292">
        <v>41521</v>
      </c>
      <c r="O292">
        <v>1</v>
      </c>
      <c r="P292">
        <v>6</v>
      </c>
      <c r="Q292">
        <v>1162</v>
      </c>
      <c r="R292">
        <v>7.5142857142857142</v>
      </c>
      <c r="S292" s="29"/>
    </row>
    <row r="293" spans="2:19" x14ac:dyDescent="0.2">
      <c r="B293" t="s">
        <v>120</v>
      </c>
      <c r="C293">
        <v>87124544</v>
      </c>
      <c r="D293">
        <v>42916</v>
      </c>
      <c r="E293">
        <v>1</v>
      </c>
      <c r="F293" s="40"/>
      <c r="G293" s="40"/>
      <c r="I293" t="s">
        <v>955</v>
      </c>
      <c r="J293" t="s">
        <v>487</v>
      </c>
      <c r="K293" t="s">
        <v>884</v>
      </c>
      <c r="L293" t="s">
        <v>192</v>
      </c>
      <c r="M293">
        <v>87123950</v>
      </c>
      <c r="N293">
        <v>41520</v>
      </c>
      <c r="O293">
        <v>3</v>
      </c>
      <c r="P293">
        <v>7</v>
      </c>
      <c r="Q293">
        <v>1493</v>
      </c>
      <c r="R293">
        <v>8.0342857142857156</v>
      </c>
      <c r="S293" s="29"/>
    </row>
    <row r="294" spans="2:19" x14ac:dyDescent="0.2">
      <c r="B294" t="s">
        <v>265</v>
      </c>
      <c r="C294">
        <v>87124545</v>
      </c>
      <c r="D294">
        <v>42817</v>
      </c>
      <c r="E294">
        <v>3</v>
      </c>
      <c r="F294" s="40"/>
      <c r="G294" s="40"/>
      <c r="I294" t="s">
        <v>956</v>
      </c>
      <c r="J294" t="s">
        <v>487</v>
      </c>
      <c r="K294" t="s">
        <v>884</v>
      </c>
      <c r="L294" t="s">
        <v>242</v>
      </c>
      <c r="M294">
        <v>87123951</v>
      </c>
      <c r="N294">
        <v>41358</v>
      </c>
      <c r="O294">
        <v>1</v>
      </c>
      <c r="P294">
        <v>2</v>
      </c>
      <c r="Q294">
        <v>1009</v>
      </c>
      <c r="R294">
        <v>7.4571428571428573</v>
      </c>
      <c r="S294" s="29"/>
    </row>
    <row r="295" spans="2:19" x14ac:dyDescent="0.2">
      <c r="B295" t="s">
        <v>273</v>
      </c>
      <c r="C295">
        <v>87124546</v>
      </c>
      <c r="D295">
        <v>42849</v>
      </c>
      <c r="E295">
        <v>1</v>
      </c>
      <c r="F295" s="40"/>
      <c r="G295" s="40"/>
      <c r="I295" t="s">
        <v>957</v>
      </c>
      <c r="J295" t="s">
        <v>487</v>
      </c>
      <c r="K295" t="s">
        <v>884</v>
      </c>
      <c r="L295" t="s">
        <v>303</v>
      </c>
      <c r="M295">
        <v>87123952</v>
      </c>
      <c r="N295">
        <v>41453</v>
      </c>
      <c r="O295">
        <v>2</v>
      </c>
      <c r="P295">
        <v>8</v>
      </c>
      <c r="Q295">
        <v>1321</v>
      </c>
      <c r="R295">
        <v>7.46</v>
      </c>
      <c r="S295" s="29"/>
    </row>
    <row r="296" spans="2:19" x14ac:dyDescent="0.2">
      <c r="B296" t="s">
        <v>1560</v>
      </c>
      <c r="C296">
        <v>87124547</v>
      </c>
      <c r="D296">
        <v>42905</v>
      </c>
      <c r="E296">
        <v>3</v>
      </c>
      <c r="F296" s="40"/>
      <c r="G296" s="40"/>
      <c r="I296" t="s">
        <v>958</v>
      </c>
      <c r="J296" t="s">
        <v>487</v>
      </c>
      <c r="K296" t="s">
        <v>884</v>
      </c>
      <c r="L296" t="s">
        <v>343</v>
      </c>
      <c r="M296">
        <v>87123953</v>
      </c>
      <c r="N296">
        <v>41409</v>
      </c>
      <c r="O296">
        <v>3</v>
      </c>
      <c r="P296">
        <v>1</v>
      </c>
      <c r="Q296">
        <v>1484</v>
      </c>
      <c r="R296">
        <v>7.1842857142857151</v>
      </c>
      <c r="S296" s="29"/>
    </row>
    <row r="297" spans="2:19" x14ac:dyDescent="0.2">
      <c r="B297" t="s">
        <v>1562</v>
      </c>
      <c r="C297">
        <v>87124548</v>
      </c>
      <c r="D297">
        <v>42743</v>
      </c>
      <c r="E297">
        <v>3</v>
      </c>
      <c r="F297" s="40"/>
      <c r="G297" s="40"/>
      <c r="I297" t="s">
        <v>959</v>
      </c>
      <c r="J297" t="s">
        <v>487</v>
      </c>
      <c r="K297" t="s">
        <v>884</v>
      </c>
      <c r="L297" t="s">
        <v>306</v>
      </c>
      <c r="M297">
        <v>87123954</v>
      </c>
      <c r="N297">
        <v>41409</v>
      </c>
      <c r="O297">
        <v>3</v>
      </c>
      <c r="P297">
        <v>1</v>
      </c>
      <c r="Q297">
        <v>1403</v>
      </c>
      <c r="R297">
        <v>7.3571428571428568</v>
      </c>
      <c r="S297" s="29"/>
    </row>
    <row r="298" spans="2:19" x14ac:dyDescent="0.2">
      <c r="B298" t="s">
        <v>1564</v>
      </c>
      <c r="C298">
        <v>87124549</v>
      </c>
      <c r="D298">
        <v>42741</v>
      </c>
      <c r="E298">
        <v>3</v>
      </c>
      <c r="F298" s="40"/>
      <c r="G298" s="40"/>
      <c r="I298" t="s">
        <v>960</v>
      </c>
      <c r="J298" t="s">
        <v>487</v>
      </c>
      <c r="K298" t="s">
        <v>884</v>
      </c>
      <c r="L298" t="s">
        <v>229</v>
      </c>
      <c r="M298">
        <v>87123955</v>
      </c>
      <c r="N298">
        <v>41520</v>
      </c>
      <c r="O298">
        <v>3</v>
      </c>
      <c r="P298">
        <v>2</v>
      </c>
      <c r="Q298">
        <v>1112</v>
      </c>
      <c r="R298">
        <v>8.1914285714285722</v>
      </c>
      <c r="S298" s="29"/>
    </row>
    <row r="299" spans="2:19" x14ac:dyDescent="0.2">
      <c r="B299" t="s">
        <v>1566</v>
      </c>
      <c r="C299">
        <v>87124550</v>
      </c>
      <c r="D299">
        <v>42771</v>
      </c>
      <c r="E299">
        <v>3</v>
      </c>
      <c r="F299" s="40"/>
      <c r="G299" s="40"/>
      <c r="I299" t="s">
        <v>961</v>
      </c>
      <c r="J299" t="s">
        <v>487</v>
      </c>
      <c r="K299" t="s">
        <v>884</v>
      </c>
      <c r="L299" t="s">
        <v>33</v>
      </c>
      <c r="M299">
        <v>87123956</v>
      </c>
      <c r="N299">
        <v>41448</v>
      </c>
      <c r="O299">
        <v>1</v>
      </c>
      <c r="P299">
        <v>12</v>
      </c>
      <c r="Q299">
        <v>1106</v>
      </c>
      <c r="R299">
        <v>7.24</v>
      </c>
      <c r="S299" s="29"/>
    </row>
    <row r="300" spans="2:19" x14ac:dyDescent="0.2">
      <c r="B300" t="s">
        <v>1568</v>
      </c>
      <c r="C300">
        <v>87124551</v>
      </c>
      <c r="D300">
        <v>42845</v>
      </c>
      <c r="E300">
        <v>3</v>
      </c>
      <c r="F300" s="40"/>
      <c r="G300" s="40"/>
      <c r="I300" t="s">
        <v>962</v>
      </c>
      <c r="J300" t="s">
        <v>487</v>
      </c>
      <c r="K300" t="s">
        <v>884</v>
      </c>
      <c r="L300" t="s">
        <v>345</v>
      </c>
      <c r="M300">
        <v>87123957</v>
      </c>
      <c r="N300">
        <v>41311</v>
      </c>
      <c r="O300">
        <v>2</v>
      </c>
      <c r="P300">
        <v>5</v>
      </c>
      <c r="Q300">
        <v>1228</v>
      </c>
      <c r="R300">
        <v>8.3257142857142856</v>
      </c>
      <c r="S300" s="29"/>
    </row>
    <row r="301" spans="2:19" x14ac:dyDescent="0.2">
      <c r="B301" t="s">
        <v>1570</v>
      </c>
      <c r="C301">
        <v>87124552</v>
      </c>
      <c r="D301">
        <v>42987</v>
      </c>
      <c r="E301">
        <v>3</v>
      </c>
      <c r="F301" s="40"/>
      <c r="G301" s="40"/>
      <c r="I301" t="s">
        <v>963</v>
      </c>
      <c r="J301" t="s">
        <v>487</v>
      </c>
      <c r="K301" t="s">
        <v>884</v>
      </c>
      <c r="L301" t="s">
        <v>66</v>
      </c>
      <c r="M301">
        <v>87123958</v>
      </c>
      <c r="N301">
        <v>41318</v>
      </c>
      <c r="O301">
        <v>3</v>
      </c>
      <c r="P301">
        <v>0</v>
      </c>
      <c r="Q301">
        <v>1412</v>
      </c>
      <c r="R301">
        <v>8.2685714285714287</v>
      </c>
      <c r="S301" s="29"/>
    </row>
    <row r="302" spans="2:19" x14ac:dyDescent="0.2">
      <c r="I302" t="s">
        <v>964</v>
      </c>
      <c r="J302" t="s">
        <v>487</v>
      </c>
      <c r="K302" t="s">
        <v>884</v>
      </c>
      <c r="L302" t="s">
        <v>111</v>
      </c>
      <c r="M302">
        <v>87123959</v>
      </c>
      <c r="N302">
        <v>41329</v>
      </c>
      <c r="O302">
        <v>2</v>
      </c>
      <c r="P302">
        <v>0</v>
      </c>
      <c r="Q302">
        <v>1554</v>
      </c>
      <c r="R302">
        <v>8.7028571428571428</v>
      </c>
      <c r="S302" s="29"/>
    </row>
    <row r="303" spans="2:19" x14ac:dyDescent="0.2">
      <c r="I303" t="s">
        <v>965</v>
      </c>
      <c r="J303" t="s">
        <v>487</v>
      </c>
      <c r="K303" t="s">
        <v>884</v>
      </c>
      <c r="L303" t="s">
        <v>344</v>
      </c>
      <c r="M303">
        <v>87123960</v>
      </c>
      <c r="N303">
        <v>41401</v>
      </c>
      <c r="O303">
        <v>3</v>
      </c>
      <c r="P303">
        <v>10</v>
      </c>
      <c r="Q303">
        <v>740</v>
      </c>
      <c r="R303">
        <v>7.9657142857142862</v>
      </c>
      <c r="S303" s="29"/>
    </row>
    <row r="304" spans="2:19" x14ac:dyDescent="0.2">
      <c r="I304" t="s">
        <v>966</v>
      </c>
      <c r="J304" t="s">
        <v>487</v>
      </c>
      <c r="K304" t="s">
        <v>884</v>
      </c>
      <c r="L304" t="s">
        <v>256</v>
      </c>
      <c r="M304">
        <v>87123961</v>
      </c>
      <c r="N304">
        <v>41380</v>
      </c>
      <c r="O304">
        <v>2</v>
      </c>
      <c r="P304">
        <v>0</v>
      </c>
      <c r="Q304">
        <v>658</v>
      </c>
      <c r="R304">
        <v>7.9771428571428569</v>
      </c>
      <c r="S304" s="29"/>
    </row>
    <row r="305" spans="9:19" x14ac:dyDescent="0.2">
      <c r="I305" t="s">
        <v>967</v>
      </c>
      <c r="J305" t="s">
        <v>487</v>
      </c>
      <c r="K305" t="s">
        <v>884</v>
      </c>
      <c r="L305" t="s">
        <v>87</v>
      </c>
      <c r="M305">
        <v>87123962</v>
      </c>
      <c r="N305">
        <v>41358</v>
      </c>
      <c r="O305">
        <v>3</v>
      </c>
      <c r="P305">
        <v>10</v>
      </c>
      <c r="Q305">
        <v>623</v>
      </c>
      <c r="R305">
        <v>8.3371428571428563</v>
      </c>
      <c r="S305" s="29"/>
    </row>
    <row r="306" spans="9:19" x14ac:dyDescent="0.2">
      <c r="I306" t="s">
        <v>968</v>
      </c>
      <c r="J306" t="s">
        <v>487</v>
      </c>
      <c r="K306" t="s">
        <v>884</v>
      </c>
      <c r="L306" t="s">
        <v>331</v>
      </c>
      <c r="M306">
        <v>87123963</v>
      </c>
      <c r="N306">
        <v>41447</v>
      </c>
      <c r="O306">
        <v>2</v>
      </c>
      <c r="P306">
        <v>1</v>
      </c>
      <c r="Q306">
        <v>523</v>
      </c>
      <c r="R306">
        <v>7.6928571428571422</v>
      </c>
      <c r="S306" s="29"/>
    </row>
    <row r="307" spans="9:19" x14ac:dyDescent="0.2">
      <c r="I307" t="s">
        <v>969</v>
      </c>
      <c r="J307" t="s">
        <v>487</v>
      </c>
      <c r="K307" t="s">
        <v>884</v>
      </c>
      <c r="L307" t="s">
        <v>191</v>
      </c>
      <c r="M307">
        <v>87123964</v>
      </c>
      <c r="N307">
        <v>41503</v>
      </c>
      <c r="O307">
        <v>3</v>
      </c>
      <c r="P307">
        <v>30</v>
      </c>
      <c r="Q307">
        <v>1152</v>
      </c>
      <c r="R307">
        <v>7.4185714285714282</v>
      </c>
      <c r="S307" s="29"/>
    </row>
    <row r="308" spans="9:19" x14ac:dyDescent="0.2">
      <c r="I308" t="s">
        <v>970</v>
      </c>
      <c r="J308" t="s">
        <v>487</v>
      </c>
      <c r="K308" t="s">
        <v>884</v>
      </c>
      <c r="L308" t="s">
        <v>89</v>
      </c>
      <c r="M308">
        <v>87123965</v>
      </c>
      <c r="N308">
        <v>41381</v>
      </c>
      <c r="O308">
        <v>1</v>
      </c>
      <c r="P308">
        <v>15</v>
      </c>
      <c r="Q308">
        <v>1427</v>
      </c>
      <c r="R308">
        <v>7.621428571428571</v>
      </c>
      <c r="S308" s="29"/>
    </row>
    <row r="309" spans="9:19" x14ac:dyDescent="0.2">
      <c r="I309" t="s">
        <v>971</v>
      </c>
      <c r="J309" t="s">
        <v>487</v>
      </c>
      <c r="K309" t="s">
        <v>884</v>
      </c>
      <c r="L309" t="s">
        <v>13</v>
      </c>
      <c r="M309">
        <v>87123966</v>
      </c>
      <c r="N309">
        <v>41490</v>
      </c>
      <c r="O309">
        <v>1</v>
      </c>
      <c r="P309">
        <v>11</v>
      </c>
      <c r="Q309">
        <v>580</v>
      </c>
      <c r="R309">
        <v>8.2928571428571427</v>
      </c>
      <c r="S309" s="29"/>
    </row>
    <row r="310" spans="9:19" x14ac:dyDescent="0.2">
      <c r="I310" t="s">
        <v>972</v>
      </c>
      <c r="J310" t="s">
        <v>487</v>
      </c>
      <c r="K310" t="s">
        <v>884</v>
      </c>
      <c r="L310" t="s">
        <v>96</v>
      </c>
      <c r="M310">
        <v>87123967</v>
      </c>
      <c r="N310">
        <v>41301</v>
      </c>
      <c r="O310">
        <v>2</v>
      </c>
      <c r="P310">
        <v>13</v>
      </c>
      <c r="Q310">
        <v>1470</v>
      </c>
      <c r="R310">
        <v>7.6399999999999988</v>
      </c>
      <c r="S310" s="29"/>
    </row>
    <row r="311" spans="9:19" x14ac:dyDescent="0.2">
      <c r="I311" t="s">
        <v>973</v>
      </c>
      <c r="J311" t="s">
        <v>487</v>
      </c>
      <c r="K311" t="s">
        <v>884</v>
      </c>
      <c r="L311" t="s">
        <v>291</v>
      </c>
      <c r="M311">
        <v>87123968</v>
      </c>
      <c r="N311">
        <v>41369</v>
      </c>
      <c r="O311">
        <v>3</v>
      </c>
      <c r="P311">
        <v>2</v>
      </c>
      <c r="Q311">
        <v>1632</v>
      </c>
      <c r="R311">
        <v>8.6957142857142866</v>
      </c>
      <c r="S311" s="29"/>
    </row>
    <row r="312" spans="9:19" x14ac:dyDescent="0.2">
      <c r="I312" t="s">
        <v>974</v>
      </c>
      <c r="J312" t="s">
        <v>487</v>
      </c>
      <c r="K312" t="s">
        <v>884</v>
      </c>
      <c r="L312" t="s">
        <v>188</v>
      </c>
      <c r="M312">
        <v>87123969</v>
      </c>
      <c r="N312">
        <v>41399</v>
      </c>
      <c r="O312">
        <v>2</v>
      </c>
      <c r="P312">
        <v>9</v>
      </c>
      <c r="Q312">
        <v>1227</v>
      </c>
      <c r="R312">
        <v>8.0157142857142851</v>
      </c>
      <c r="S312" s="29"/>
    </row>
    <row r="313" spans="9:19" x14ac:dyDescent="0.2">
      <c r="I313" t="s">
        <v>975</v>
      </c>
      <c r="J313" t="s">
        <v>487</v>
      </c>
      <c r="K313" t="s">
        <v>884</v>
      </c>
      <c r="L313" t="s">
        <v>210</v>
      </c>
      <c r="M313">
        <v>87123970</v>
      </c>
      <c r="N313">
        <v>41472</v>
      </c>
      <c r="O313">
        <v>2</v>
      </c>
      <c r="P313">
        <v>1</v>
      </c>
      <c r="Q313">
        <v>701</v>
      </c>
      <c r="R313">
        <v>7.5642857142857149</v>
      </c>
      <c r="S313" s="29"/>
    </row>
    <row r="314" spans="9:19" x14ac:dyDescent="0.2">
      <c r="I314" t="s">
        <v>976</v>
      </c>
      <c r="J314" t="s">
        <v>487</v>
      </c>
      <c r="K314" t="s">
        <v>884</v>
      </c>
      <c r="L314" t="s">
        <v>977</v>
      </c>
      <c r="M314">
        <v>87123971</v>
      </c>
      <c r="N314">
        <v>41332</v>
      </c>
      <c r="O314">
        <v>3</v>
      </c>
      <c r="P314">
        <v>4</v>
      </c>
      <c r="Q314">
        <v>1177</v>
      </c>
      <c r="R314">
        <v>8.007142857142858</v>
      </c>
      <c r="S314" s="29"/>
    </row>
    <row r="315" spans="9:19" x14ac:dyDescent="0.2">
      <c r="I315" t="s">
        <v>978</v>
      </c>
      <c r="J315" t="s">
        <v>487</v>
      </c>
      <c r="K315" t="s">
        <v>884</v>
      </c>
      <c r="L315" t="s">
        <v>261</v>
      </c>
      <c r="M315">
        <v>87123972</v>
      </c>
      <c r="N315">
        <v>41484</v>
      </c>
      <c r="O315">
        <v>3</v>
      </c>
      <c r="P315">
        <v>9</v>
      </c>
      <c r="Q315">
        <v>1152</v>
      </c>
      <c r="R315">
        <v>7.782857142857142</v>
      </c>
      <c r="S315" s="29"/>
    </row>
    <row r="316" spans="9:19" x14ac:dyDescent="0.2">
      <c r="I316" t="s">
        <v>979</v>
      </c>
      <c r="J316" t="s">
        <v>487</v>
      </c>
      <c r="K316" t="s">
        <v>884</v>
      </c>
      <c r="L316" t="s">
        <v>275</v>
      </c>
      <c r="M316">
        <v>87123973</v>
      </c>
      <c r="N316">
        <v>41398</v>
      </c>
      <c r="O316">
        <v>3</v>
      </c>
      <c r="P316">
        <v>20</v>
      </c>
      <c r="Q316">
        <v>630</v>
      </c>
      <c r="R316">
        <v>7.8114285714285705</v>
      </c>
      <c r="S316" s="29"/>
    </row>
    <row r="317" spans="9:19" x14ac:dyDescent="0.2">
      <c r="I317" t="s">
        <v>980</v>
      </c>
      <c r="J317" t="s">
        <v>487</v>
      </c>
      <c r="K317" t="s">
        <v>884</v>
      </c>
      <c r="L317" t="s">
        <v>270</v>
      </c>
      <c r="M317">
        <v>87123974</v>
      </c>
      <c r="N317">
        <v>41467</v>
      </c>
      <c r="O317">
        <v>1</v>
      </c>
      <c r="P317">
        <v>1</v>
      </c>
      <c r="Q317">
        <v>1462</v>
      </c>
      <c r="R317">
        <v>8.7085714285714282</v>
      </c>
      <c r="S317" s="29"/>
    </row>
    <row r="318" spans="9:19" x14ac:dyDescent="0.2">
      <c r="I318" t="s">
        <v>981</v>
      </c>
      <c r="J318" t="s">
        <v>487</v>
      </c>
      <c r="K318" t="s">
        <v>884</v>
      </c>
      <c r="L318" t="s">
        <v>339</v>
      </c>
      <c r="M318">
        <v>87123975</v>
      </c>
      <c r="N318">
        <v>41470</v>
      </c>
      <c r="O318">
        <v>3</v>
      </c>
      <c r="P318">
        <v>16</v>
      </c>
      <c r="Q318">
        <v>509</v>
      </c>
      <c r="R318">
        <v>7.6528571428571421</v>
      </c>
      <c r="S318" s="29"/>
    </row>
    <row r="319" spans="9:19" x14ac:dyDescent="0.2">
      <c r="I319" t="s">
        <v>982</v>
      </c>
      <c r="J319" t="s">
        <v>487</v>
      </c>
      <c r="K319" t="s">
        <v>884</v>
      </c>
      <c r="L319" t="s">
        <v>153</v>
      </c>
      <c r="M319">
        <v>87123976</v>
      </c>
      <c r="N319">
        <v>41378</v>
      </c>
      <c r="O319">
        <v>3</v>
      </c>
      <c r="P319">
        <v>3</v>
      </c>
      <c r="Q319">
        <v>996</v>
      </c>
      <c r="R319">
        <v>8.0385714285714283</v>
      </c>
      <c r="S319" s="29"/>
    </row>
    <row r="320" spans="9:19" x14ac:dyDescent="0.2">
      <c r="I320" t="s">
        <v>983</v>
      </c>
      <c r="J320" t="s">
        <v>487</v>
      </c>
      <c r="K320" t="s">
        <v>884</v>
      </c>
      <c r="L320" t="s">
        <v>41</v>
      </c>
      <c r="M320">
        <v>87123977</v>
      </c>
      <c r="N320">
        <v>41298</v>
      </c>
      <c r="O320">
        <v>1</v>
      </c>
      <c r="P320">
        <v>7</v>
      </c>
      <c r="Q320">
        <v>1131</v>
      </c>
      <c r="R320">
        <v>8.66</v>
      </c>
      <c r="S320" s="29"/>
    </row>
    <row r="321" spans="9:19" x14ac:dyDescent="0.2">
      <c r="I321" t="s">
        <v>984</v>
      </c>
      <c r="J321" t="s">
        <v>487</v>
      </c>
      <c r="K321" t="s">
        <v>884</v>
      </c>
      <c r="L321" t="s">
        <v>205</v>
      </c>
      <c r="M321">
        <v>87123978</v>
      </c>
      <c r="N321">
        <v>41389</v>
      </c>
      <c r="O321">
        <v>2</v>
      </c>
      <c r="P321">
        <v>5</v>
      </c>
      <c r="Q321">
        <v>889</v>
      </c>
      <c r="R321">
        <v>7.6228571428571428</v>
      </c>
      <c r="S321" s="29"/>
    </row>
    <row r="322" spans="9:19" x14ac:dyDescent="0.2">
      <c r="I322" t="s">
        <v>985</v>
      </c>
      <c r="J322" t="s">
        <v>487</v>
      </c>
      <c r="K322" t="s">
        <v>884</v>
      </c>
      <c r="L322" t="s">
        <v>265</v>
      </c>
      <c r="M322">
        <v>87123979</v>
      </c>
      <c r="N322">
        <v>41369</v>
      </c>
      <c r="O322">
        <v>1</v>
      </c>
      <c r="P322">
        <v>28</v>
      </c>
      <c r="Q322">
        <v>1274</v>
      </c>
      <c r="R322">
        <v>8.9285714285714288</v>
      </c>
      <c r="S322" s="29"/>
    </row>
    <row r="323" spans="9:19" x14ac:dyDescent="0.2">
      <c r="I323" t="s">
        <v>986</v>
      </c>
      <c r="J323" t="s">
        <v>487</v>
      </c>
      <c r="K323" t="s">
        <v>884</v>
      </c>
      <c r="L323" t="s">
        <v>101</v>
      </c>
      <c r="M323">
        <v>87123980</v>
      </c>
      <c r="N323">
        <v>41421</v>
      </c>
      <c r="O323">
        <v>2</v>
      </c>
      <c r="P323">
        <v>8</v>
      </c>
      <c r="Q323">
        <v>858</v>
      </c>
      <c r="R323">
        <v>7.7014285714285711</v>
      </c>
      <c r="S323" s="29"/>
    </row>
    <row r="324" spans="9:19" x14ac:dyDescent="0.2">
      <c r="I324" t="s">
        <v>987</v>
      </c>
      <c r="J324" t="s">
        <v>487</v>
      </c>
      <c r="K324" t="s">
        <v>884</v>
      </c>
      <c r="L324" t="s">
        <v>150</v>
      </c>
      <c r="M324">
        <v>87123981</v>
      </c>
      <c r="N324">
        <v>41397</v>
      </c>
      <c r="O324">
        <v>3</v>
      </c>
      <c r="P324">
        <v>8</v>
      </c>
      <c r="Q324">
        <v>726</v>
      </c>
      <c r="R324">
        <v>7.8185714285714285</v>
      </c>
      <c r="S324" s="29"/>
    </row>
    <row r="325" spans="9:19" x14ac:dyDescent="0.2">
      <c r="I325" t="s">
        <v>988</v>
      </c>
      <c r="J325" t="s">
        <v>487</v>
      </c>
      <c r="K325" t="s">
        <v>884</v>
      </c>
      <c r="L325" t="s">
        <v>102</v>
      </c>
      <c r="M325">
        <v>87123982</v>
      </c>
      <c r="N325">
        <v>41453</v>
      </c>
      <c r="O325">
        <v>2</v>
      </c>
      <c r="P325">
        <v>18</v>
      </c>
      <c r="Q325">
        <v>1347</v>
      </c>
      <c r="R325">
        <v>7.1157142857142848</v>
      </c>
      <c r="S325" s="29"/>
    </row>
    <row r="326" spans="9:19" x14ac:dyDescent="0.2">
      <c r="I326" t="s">
        <v>989</v>
      </c>
      <c r="J326" t="s">
        <v>990</v>
      </c>
      <c r="K326" t="s">
        <v>488</v>
      </c>
      <c r="L326" t="s">
        <v>207</v>
      </c>
      <c r="M326">
        <v>87123983</v>
      </c>
      <c r="N326">
        <v>42379</v>
      </c>
      <c r="O326">
        <v>2</v>
      </c>
      <c r="P326">
        <v>0</v>
      </c>
      <c r="Q326">
        <v>618</v>
      </c>
      <c r="R326">
        <v>8.5614285714285696</v>
      </c>
      <c r="S326" s="29"/>
    </row>
    <row r="327" spans="9:19" x14ac:dyDescent="0.2">
      <c r="I327" t="s">
        <v>991</v>
      </c>
      <c r="J327" t="s">
        <v>990</v>
      </c>
      <c r="K327" t="s">
        <v>488</v>
      </c>
      <c r="L327" t="s">
        <v>178</v>
      </c>
      <c r="M327">
        <v>87123984</v>
      </c>
      <c r="N327">
        <v>42530</v>
      </c>
      <c r="O327">
        <v>2</v>
      </c>
      <c r="P327">
        <v>7</v>
      </c>
      <c r="Q327">
        <v>755</v>
      </c>
      <c r="R327">
        <v>6.9942857142857138</v>
      </c>
      <c r="S327" s="29"/>
    </row>
    <row r="328" spans="9:19" x14ac:dyDescent="0.2">
      <c r="I328" t="s">
        <v>992</v>
      </c>
      <c r="J328" t="s">
        <v>990</v>
      </c>
      <c r="K328" t="s">
        <v>488</v>
      </c>
      <c r="L328" t="s">
        <v>228</v>
      </c>
      <c r="M328">
        <v>87123985</v>
      </c>
      <c r="N328">
        <v>42405</v>
      </c>
      <c r="O328">
        <v>2</v>
      </c>
      <c r="P328">
        <v>2</v>
      </c>
      <c r="Q328">
        <v>1467</v>
      </c>
      <c r="R328">
        <v>8.4071428571428566</v>
      </c>
      <c r="S328" s="29"/>
    </row>
    <row r="329" spans="9:19" x14ac:dyDescent="0.2">
      <c r="I329" t="s">
        <v>993</v>
      </c>
      <c r="J329" t="s">
        <v>990</v>
      </c>
      <c r="K329" t="s">
        <v>488</v>
      </c>
      <c r="L329" t="s">
        <v>266</v>
      </c>
      <c r="M329">
        <v>87123986</v>
      </c>
      <c r="N329">
        <v>42458</v>
      </c>
      <c r="O329">
        <v>2</v>
      </c>
      <c r="P329">
        <v>15</v>
      </c>
      <c r="Q329">
        <v>1224</v>
      </c>
      <c r="R329">
        <v>7.7971428571428572</v>
      </c>
      <c r="S329" s="29"/>
    </row>
    <row r="330" spans="9:19" x14ac:dyDescent="0.2">
      <c r="I330" t="s">
        <v>994</v>
      </c>
      <c r="J330" t="s">
        <v>990</v>
      </c>
      <c r="K330" t="s">
        <v>488</v>
      </c>
      <c r="L330" t="s">
        <v>301</v>
      </c>
      <c r="M330">
        <v>87123987</v>
      </c>
      <c r="N330">
        <v>42536</v>
      </c>
      <c r="O330">
        <v>2</v>
      </c>
      <c r="P330">
        <v>13</v>
      </c>
      <c r="Q330">
        <v>1224</v>
      </c>
      <c r="R330">
        <v>8.7271428571428569</v>
      </c>
      <c r="S330" s="29"/>
    </row>
    <row r="331" spans="9:19" x14ac:dyDescent="0.2">
      <c r="I331" t="s">
        <v>995</v>
      </c>
      <c r="J331" t="s">
        <v>990</v>
      </c>
      <c r="K331" t="s">
        <v>488</v>
      </c>
      <c r="L331" t="s">
        <v>332</v>
      </c>
      <c r="M331">
        <v>87123988</v>
      </c>
      <c r="N331">
        <v>42462</v>
      </c>
      <c r="O331">
        <v>3</v>
      </c>
      <c r="P331">
        <v>9</v>
      </c>
      <c r="Q331">
        <v>1519</v>
      </c>
      <c r="R331">
        <v>7.7357142857142858</v>
      </c>
      <c r="S331" s="29"/>
    </row>
    <row r="332" spans="9:19" x14ac:dyDescent="0.2">
      <c r="I332" t="s">
        <v>996</v>
      </c>
      <c r="J332" t="s">
        <v>990</v>
      </c>
      <c r="K332" t="s">
        <v>488</v>
      </c>
      <c r="L332" t="s">
        <v>17</v>
      </c>
      <c r="M332">
        <v>87123989</v>
      </c>
      <c r="N332">
        <v>42379</v>
      </c>
      <c r="O332">
        <v>3</v>
      </c>
      <c r="P332">
        <v>29</v>
      </c>
      <c r="Q332">
        <v>762</v>
      </c>
      <c r="R332">
        <v>8.4699999999999989</v>
      </c>
      <c r="S332" s="29"/>
    </row>
    <row r="333" spans="9:19" x14ac:dyDescent="0.2">
      <c r="I333" t="s">
        <v>997</v>
      </c>
      <c r="J333" t="s">
        <v>990</v>
      </c>
      <c r="K333" t="s">
        <v>488</v>
      </c>
      <c r="L333" t="s">
        <v>94</v>
      </c>
      <c r="M333">
        <v>87123990</v>
      </c>
      <c r="N333">
        <v>42561</v>
      </c>
      <c r="O333">
        <v>3</v>
      </c>
      <c r="P333">
        <v>10</v>
      </c>
      <c r="Q333">
        <v>1056</v>
      </c>
      <c r="R333">
        <v>7.9428571428571431</v>
      </c>
      <c r="S333" s="29"/>
    </row>
    <row r="334" spans="9:19" x14ac:dyDescent="0.2">
      <c r="I334" t="s">
        <v>998</v>
      </c>
      <c r="J334" t="s">
        <v>990</v>
      </c>
      <c r="K334" t="s">
        <v>488</v>
      </c>
      <c r="L334" t="s">
        <v>133</v>
      </c>
      <c r="M334">
        <v>87123991</v>
      </c>
      <c r="N334">
        <v>42506</v>
      </c>
      <c r="O334">
        <v>3</v>
      </c>
      <c r="P334">
        <v>1</v>
      </c>
      <c r="Q334">
        <v>1655</v>
      </c>
      <c r="R334">
        <v>8.4228571428571435</v>
      </c>
      <c r="S334" s="29"/>
    </row>
    <row r="335" spans="9:19" x14ac:dyDescent="0.2">
      <c r="I335" t="s">
        <v>999</v>
      </c>
      <c r="J335" t="s">
        <v>990</v>
      </c>
      <c r="K335" t="s">
        <v>488</v>
      </c>
      <c r="L335" t="s">
        <v>110</v>
      </c>
      <c r="M335">
        <v>87123992</v>
      </c>
      <c r="N335">
        <v>42499</v>
      </c>
      <c r="O335">
        <v>3</v>
      </c>
      <c r="P335">
        <v>1</v>
      </c>
      <c r="Q335">
        <v>1268</v>
      </c>
      <c r="R335">
        <v>8.3857142857142861</v>
      </c>
      <c r="S335" s="29"/>
    </row>
    <row r="336" spans="9:19" x14ac:dyDescent="0.2">
      <c r="I336" t="s">
        <v>1000</v>
      </c>
      <c r="J336" t="s">
        <v>990</v>
      </c>
      <c r="K336" t="s">
        <v>488</v>
      </c>
      <c r="L336" t="s">
        <v>233</v>
      </c>
      <c r="M336">
        <v>87123993</v>
      </c>
      <c r="N336">
        <v>42588</v>
      </c>
      <c r="O336">
        <v>3</v>
      </c>
      <c r="P336">
        <v>0</v>
      </c>
      <c r="Q336">
        <v>645</v>
      </c>
      <c r="R336">
        <v>8.5414285714285718</v>
      </c>
      <c r="S336" s="29"/>
    </row>
    <row r="337" spans="9:19" x14ac:dyDescent="0.2">
      <c r="I337" t="s">
        <v>1001</v>
      </c>
      <c r="J337" t="s">
        <v>990</v>
      </c>
      <c r="K337" t="s">
        <v>488</v>
      </c>
      <c r="L337" t="s">
        <v>203</v>
      </c>
      <c r="M337">
        <v>87123994</v>
      </c>
      <c r="N337">
        <v>42475</v>
      </c>
      <c r="O337">
        <v>2</v>
      </c>
      <c r="P337">
        <v>5</v>
      </c>
      <c r="Q337">
        <v>620</v>
      </c>
      <c r="R337">
        <v>8.08</v>
      </c>
      <c r="S337" s="29"/>
    </row>
    <row r="338" spans="9:19" x14ac:dyDescent="0.2">
      <c r="I338" t="s">
        <v>1002</v>
      </c>
      <c r="J338" t="s">
        <v>990</v>
      </c>
      <c r="K338" t="s">
        <v>488</v>
      </c>
      <c r="L338" t="s">
        <v>161</v>
      </c>
      <c r="M338">
        <v>87123995</v>
      </c>
      <c r="N338">
        <v>42437</v>
      </c>
      <c r="O338">
        <v>3</v>
      </c>
      <c r="P338">
        <v>21</v>
      </c>
      <c r="Q338">
        <v>536</v>
      </c>
      <c r="R338">
        <v>7.9985714285714291</v>
      </c>
      <c r="S338" s="29"/>
    </row>
    <row r="339" spans="9:19" x14ac:dyDescent="0.2">
      <c r="I339" t="s">
        <v>1003</v>
      </c>
      <c r="J339" t="s">
        <v>990</v>
      </c>
      <c r="K339" t="s">
        <v>488</v>
      </c>
      <c r="L339" t="s">
        <v>26</v>
      </c>
      <c r="M339">
        <v>87123996</v>
      </c>
      <c r="N339">
        <v>42612</v>
      </c>
      <c r="O339">
        <v>2</v>
      </c>
      <c r="P339">
        <v>0</v>
      </c>
      <c r="Q339">
        <v>1597</v>
      </c>
      <c r="R339">
        <v>7.5057142857142862</v>
      </c>
      <c r="S339" s="29"/>
    </row>
    <row r="340" spans="9:19" x14ac:dyDescent="0.2">
      <c r="I340" t="s">
        <v>1004</v>
      </c>
      <c r="J340" t="s">
        <v>990</v>
      </c>
      <c r="K340" t="s">
        <v>488</v>
      </c>
      <c r="L340" t="s">
        <v>154</v>
      </c>
      <c r="M340">
        <v>87123997</v>
      </c>
      <c r="N340">
        <v>42595</v>
      </c>
      <c r="O340">
        <v>3</v>
      </c>
      <c r="P340">
        <v>6</v>
      </c>
      <c r="Q340">
        <v>1062</v>
      </c>
      <c r="R340">
        <v>8.0042857142857144</v>
      </c>
      <c r="S340" s="29"/>
    </row>
    <row r="341" spans="9:19" x14ac:dyDescent="0.2">
      <c r="I341" t="s">
        <v>1005</v>
      </c>
      <c r="J341" t="s">
        <v>990</v>
      </c>
      <c r="K341" t="s">
        <v>488</v>
      </c>
      <c r="L341" t="s">
        <v>22</v>
      </c>
      <c r="M341">
        <v>87123998</v>
      </c>
      <c r="N341">
        <v>42617</v>
      </c>
      <c r="O341">
        <v>3</v>
      </c>
      <c r="P341">
        <v>7</v>
      </c>
      <c r="Q341">
        <v>728</v>
      </c>
      <c r="R341">
        <v>8.7785714285714285</v>
      </c>
      <c r="S341" s="29"/>
    </row>
    <row r="342" spans="9:19" x14ac:dyDescent="0.2">
      <c r="I342" t="s">
        <v>1006</v>
      </c>
      <c r="J342" t="s">
        <v>990</v>
      </c>
      <c r="K342" t="s">
        <v>488</v>
      </c>
      <c r="L342" t="s">
        <v>274</v>
      </c>
      <c r="M342">
        <v>87123999</v>
      </c>
      <c r="N342">
        <v>42564</v>
      </c>
      <c r="O342">
        <v>3</v>
      </c>
      <c r="P342">
        <v>1</v>
      </c>
      <c r="Q342">
        <v>1286</v>
      </c>
      <c r="R342">
        <v>7.2928571428571427</v>
      </c>
      <c r="S342" s="29"/>
    </row>
    <row r="343" spans="9:19" x14ac:dyDescent="0.2">
      <c r="I343" t="s">
        <v>1007</v>
      </c>
      <c r="J343" t="s">
        <v>990</v>
      </c>
      <c r="K343" t="s">
        <v>488</v>
      </c>
      <c r="L343" t="s">
        <v>316</v>
      </c>
      <c r="M343">
        <v>87124000</v>
      </c>
      <c r="N343">
        <v>42384</v>
      </c>
      <c r="O343">
        <v>3</v>
      </c>
      <c r="P343">
        <v>18</v>
      </c>
      <c r="Q343">
        <v>584</v>
      </c>
      <c r="R343">
        <v>7.5385714285714283</v>
      </c>
      <c r="S343" s="29"/>
    </row>
    <row r="344" spans="9:19" x14ac:dyDescent="0.2">
      <c r="I344" t="s">
        <v>1008</v>
      </c>
      <c r="J344" t="s">
        <v>990</v>
      </c>
      <c r="K344" t="s">
        <v>488</v>
      </c>
      <c r="L344" t="s">
        <v>152</v>
      </c>
      <c r="M344">
        <v>87124001</v>
      </c>
      <c r="N344">
        <v>42600</v>
      </c>
      <c r="O344">
        <v>2</v>
      </c>
      <c r="P344">
        <v>0</v>
      </c>
      <c r="Q344">
        <v>588</v>
      </c>
      <c r="R344">
        <v>7.9914285714285711</v>
      </c>
      <c r="S344" s="29"/>
    </row>
    <row r="345" spans="9:19" x14ac:dyDescent="0.2">
      <c r="I345" t="s">
        <v>1009</v>
      </c>
      <c r="J345" t="s">
        <v>990</v>
      </c>
      <c r="K345" t="s">
        <v>488</v>
      </c>
      <c r="L345" t="s">
        <v>12</v>
      </c>
      <c r="M345">
        <v>87124002</v>
      </c>
      <c r="N345">
        <v>42579</v>
      </c>
      <c r="O345">
        <v>2</v>
      </c>
      <c r="P345">
        <v>13</v>
      </c>
      <c r="Q345">
        <v>1210</v>
      </c>
      <c r="R345">
        <v>8.3757142857142863</v>
      </c>
      <c r="S345" s="29"/>
    </row>
    <row r="346" spans="9:19" x14ac:dyDescent="0.2">
      <c r="I346" t="s">
        <v>1010</v>
      </c>
      <c r="J346" t="s">
        <v>990</v>
      </c>
      <c r="K346" t="s">
        <v>488</v>
      </c>
      <c r="L346" t="s">
        <v>309</v>
      </c>
      <c r="M346">
        <v>87124003</v>
      </c>
      <c r="N346">
        <v>42475</v>
      </c>
      <c r="O346">
        <v>2</v>
      </c>
      <c r="P346">
        <v>8</v>
      </c>
      <c r="Q346">
        <v>1544</v>
      </c>
      <c r="R346">
        <v>8.137142857142857</v>
      </c>
      <c r="S346" s="29"/>
    </row>
    <row r="347" spans="9:19" x14ac:dyDescent="0.2">
      <c r="I347" t="s">
        <v>1011</v>
      </c>
      <c r="J347" t="s">
        <v>990</v>
      </c>
      <c r="K347" t="s">
        <v>488</v>
      </c>
      <c r="L347" t="s">
        <v>294</v>
      </c>
      <c r="M347">
        <v>87124004</v>
      </c>
      <c r="N347">
        <v>42402</v>
      </c>
      <c r="O347">
        <v>2</v>
      </c>
      <c r="P347">
        <v>1</v>
      </c>
      <c r="Q347">
        <v>545</v>
      </c>
      <c r="R347">
        <v>7.2785714285714294</v>
      </c>
      <c r="S347" s="29"/>
    </row>
    <row r="348" spans="9:19" x14ac:dyDescent="0.2">
      <c r="I348" t="s">
        <v>1012</v>
      </c>
      <c r="J348" t="s">
        <v>990</v>
      </c>
      <c r="K348" t="s">
        <v>488</v>
      </c>
      <c r="L348" t="s">
        <v>159</v>
      </c>
      <c r="M348">
        <v>87124005</v>
      </c>
      <c r="N348">
        <v>42508</v>
      </c>
      <c r="O348">
        <v>3</v>
      </c>
      <c r="P348">
        <v>1</v>
      </c>
      <c r="Q348">
        <v>1459</v>
      </c>
      <c r="R348">
        <v>8.0699999999999985</v>
      </c>
      <c r="S348" s="29"/>
    </row>
    <row r="349" spans="9:19" x14ac:dyDescent="0.2">
      <c r="I349" t="s">
        <v>1013</v>
      </c>
      <c r="J349" t="s">
        <v>990</v>
      </c>
      <c r="K349" t="s">
        <v>488</v>
      </c>
      <c r="L349" t="s">
        <v>103</v>
      </c>
      <c r="M349">
        <v>87124006</v>
      </c>
      <c r="N349">
        <v>42478</v>
      </c>
      <c r="O349">
        <v>2</v>
      </c>
      <c r="P349">
        <v>1</v>
      </c>
      <c r="Q349">
        <v>1135</v>
      </c>
      <c r="R349">
        <v>8.232857142857144</v>
      </c>
      <c r="S349" s="29"/>
    </row>
    <row r="350" spans="9:19" x14ac:dyDescent="0.2">
      <c r="I350" t="s">
        <v>1014</v>
      </c>
      <c r="J350" t="s">
        <v>990</v>
      </c>
      <c r="K350" t="s">
        <v>488</v>
      </c>
      <c r="L350" t="s">
        <v>175</v>
      </c>
      <c r="M350">
        <v>87124007</v>
      </c>
      <c r="N350">
        <v>42378</v>
      </c>
      <c r="O350">
        <v>2</v>
      </c>
      <c r="P350">
        <v>5</v>
      </c>
      <c r="Q350">
        <v>786</v>
      </c>
      <c r="R350">
        <v>7.7942857142857145</v>
      </c>
      <c r="S350" s="29"/>
    </row>
    <row r="351" spans="9:19" x14ac:dyDescent="0.2">
      <c r="I351" t="s">
        <v>1015</v>
      </c>
      <c r="J351" t="s">
        <v>990</v>
      </c>
      <c r="K351" t="s">
        <v>488</v>
      </c>
      <c r="L351" t="s">
        <v>119</v>
      </c>
      <c r="M351">
        <v>87124008</v>
      </c>
      <c r="N351">
        <v>42425</v>
      </c>
      <c r="O351">
        <v>3</v>
      </c>
      <c r="P351">
        <v>10</v>
      </c>
      <c r="Q351">
        <v>837</v>
      </c>
      <c r="R351">
        <v>7.8514285714285705</v>
      </c>
      <c r="S351" s="29"/>
    </row>
    <row r="352" spans="9:19" x14ac:dyDescent="0.2">
      <c r="I352" t="s">
        <v>1016</v>
      </c>
      <c r="J352" t="s">
        <v>990</v>
      </c>
      <c r="K352" t="s">
        <v>488</v>
      </c>
      <c r="L352" t="s">
        <v>29</v>
      </c>
      <c r="M352">
        <v>87124009</v>
      </c>
      <c r="N352">
        <v>42380</v>
      </c>
      <c r="O352">
        <v>1</v>
      </c>
      <c r="P352">
        <v>19</v>
      </c>
      <c r="Q352">
        <v>1224</v>
      </c>
      <c r="R352">
        <v>7.9071428571428575</v>
      </c>
      <c r="S352" s="29"/>
    </row>
    <row r="353" spans="9:19" x14ac:dyDescent="0.2">
      <c r="I353" t="s">
        <v>1017</v>
      </c>
      <c r="J353" t="s">
        <v>990</v>
      </c>
      <c r="K353" t="s">
        <v>488</v>
      </c>
      <c r="L353" t="s">
        <v>319</v>
      </c>
      <c r="M353">
        <v>87124010</v>
      </c>
      <c r="N353">
        <v>42539</v>
      </c>
      <c r="O353">
        <v>1</v>
      </c>
      <c r="P353">
        <v>9</v>
      </c>
      <c r="Q353">
        <v>1153</v>
      </c>
      <c r="R353">
        <v>7.7214285714285706</v>
      </c>
      <c r="S353" s="29"/>
    </row>
    <row r="354" spans="9:19" x14ac:dyDescent="0.2">
      <c r="I354" t="s">
        <v>1018</v>
      </c>
      <c r="J354" t="s">
        <v>990</v>
      </c>
      <c r="K354" t="s">
        <v>488</v>
      </c>
      <c r="L354" t="s">
        <v>93</v>
      </c>
      <c r="M354">
        <v>87124011</v>
      </c>
      <c r="N354">
        <v>42404</v>
      </c>
      <c r="O354">
        <v>1</v>
      </c>
      <c r="P354">
        <v>7</v>
      </c>
      <c r="Q354">
        <v>1245</v>
      </c>
      <c r="R354">
        <v>8.581428571428571</v>
      </c>
      <c r="S354" s="29"/>
    </row>
    <row r="355" spans="9:19" x14ac:dyDescent="0.2">
      <c r="I355" t="s">
        <v>1019</v>
      </c>
      <c r="J355" t="s">
        <v>990</v>
      </c>
      <c r="K355" t="s">
        <v>488</v>
      </c>
      <c r="L355" t="s">
        <v>346</v>
      </c>
      <c r="M355">
        <v>87124012</v>
      </c>
      <c r="N355">
        <v>42435</v>
      </c>
      <c r="O355">
        <v>1</v>
      </c>
      <c r="P355">
        <v>0</v>
      </c>
      <c r="Q355">
        <v>1265</v>
      </c>
      <c r="R355">
        <v>8.6271428571428572</v>
      </c>
      <c r="S355" s="29"/>
    </row>
    <row r="356" spans="9:19" x14ac:dyDescent="0.2">
      <c r="I356" t="s">
        <v>1020</v>
      </c>
      <c r="J356" t="s">
        <v>990</v>
      </c>
      <c r="K356" t="s">
        <v>488</v>
      </c>
      <c r="L356" t="s">
        <v>215</v>
      </c>
      <c r="M356">
        <v>87124013</v>
      </c>
      <c r="N356">
        <v>42470</v>
      </c>
      <c r="O356">
        <v>1</v>
      </c>
      <c r="P356">
        <v>0</v>
      </c>
      <c r="Q356">
        <v>1635</v>
      </c>
      <c r="R356">
        <v>7.6514285714285704</v>
      </c>
      <c r="S356" s="29"/>
    </row>
    <row r="357" spans="9:19" x14ac:dyDescent="0.2">
      <c r="I357" t="s">
        <v>1021</v>
      </c>
      <c r="J357" t="s">
        <v>990</v>
      </c>
      <c r="K357" t="s">
        <v>488</v>
      </c>
      <c r="L357" t="s">
        <v>286</v>
      </c>
      <c r="M357">
        <v>87124014</v>
      </c>
      <c r="N357">
        <v>42471</v>
      </c>
      <c r="O357">
        <v>1</v>
      </c>
      <c r="P357">
        <v>2</v>
      </c>
      <c r="Q357">
        <v>693</v>
      </c>
      <c r="R357">
        <v>8.1485714285714295</v>
      </c>
      <c r="S357" s="29"/>
    </row>
    <row r="358" spans="9:19" x14ac:dyDescent="0.2">
      <c r="I358" t="s">
        <v>1022</v>
      </c>
      <c r="J358" t="s">
        <v>990</v>
      </c>
      <c r="K358" t="s">
        <v>488</v>
      </c>
      <c r="L358" t="s">
        <v>36</v>
      </c>
      <c r="M358">
        <v>87124015</v>
      </c>
      <c r="N358">
        <v>42392</v>
      </c>
      <c r="O358">
        <v>1</v>
      </c>
      <c r="P358">
        <v>19</v>
      </c>
      <c r="Q358">
        <v>1244</v>
      </c>
      <c r="R358">
        <v>8.1785714285714288</v>
      </c>
      <c r="S358" s="29"/>
    </row>
    <row r="359" spans="9:19" x14ac:dyDescent="0.2">
      <c r="I359" t="s">
        <v>1023</v>
      </c>
      <c r="J359" t="s">
        <v>990</v>
      </c>
      <c r="K359" t="s">
        <v>488</v>
      </c>
      <c r="L359" t="s">
        <v>1024</v>
      </c>
      <c r="M359">
        <v>87124016</v>
      </c>
      <c r="N359">
        <v>42404</v>
      </c>
      <c r="O359">
        <v>1</v>
      </c>
      <c r="P359">
        <v>9</v>
      </c>
      <c r="Q359">
        <v>541</v>
      </c>
      <c r="R359">
        <v>8.088571428571429</v>
      </c>
      <c r="S359" s="29"/>
    </row>
    <row r="360" spans="9:19" x14ac:dyDescent="0.2">
      <c r="I360" t="s">
        <v>1025</v>
      </c>
      <c r="J360" t="s">
        <v>990</v>
      </c>
      <c r="K360" t="s">
        <v>488</v>
      </c>
      <c r="L360" t="s">
        <v>88</v>
      </c>
      <c r="M360">
        <v>87124017</v>
      </c>
      <c r="N360">
        <v>42410</v>
      </c>
      <c r="O360">
        <v>1</v>
      </c>
      <c r="P360">
        <v>7</v>
      </c>
      <c r="Q360">
        <v>559</v>
      </c>
      <c r="R360">
        <v>8.0228571428571431</v>
      </c>
      <c r="S360" s="29"/>
    </row>
    <row r="361" spans="9:19" x14ac:dyDescent="0.2">
      <c r="I361" t="s">
        <v>1026</v>
      </c>
      <c r="J361" t="s">
        <v>990</v>
      </c>
      <c r="K361" t="s">
        <v>488</v>
      </c>
      <c r="L361" t="s">
        <v>330</v>
      </c>
      <c r="M361">
        <v>87124018</v>
      </c>
      <c r="N361">
        <v>42394</v>
      </c>
      <c r="O361">
        <v>1</v>
      </c>
      <c r="P361">
        <v>22</v>
      </c>
      <c r="Q361">
        <v>1301</v>
      </c>
      <c r="R361">
        <v>7.8599999999999994</v>
      </c>
      <c r="S361" s="29"/>
    </row>
    <row r="362" spans="9:19" x14ac:dyDescent="0.2">
      <c r="I362" t="s">
        <v>1027</v>
      </c>
      <c r="J362" t="s">
        <v>990</v>
      </c>
      <c r="K362" t="s">
        <v>488</v>
      </c>
      <c r="L362" t="s">
        <v>130</v>
      </c>
      <c r="M362">
        <v>87124019</v>
      </c>
      <c r="N362">
        <v>42454</v>
      </c>
      <c r="O362">
        <v>1</v>
      </c>
      <c r="P362">
        <v>19</v>
      </c>
      <c r="Q362">
        <v>1212</v>
      </c>
      <c r="R362">
        <v>8.0771428571428565</v>
      </c>
      <c r="S362" s="29"/>
    </row>
    <row r="363" spans="9:19" x14ac:dyDescent="0.2">
      <c r="I363" t="s">
        <v>1028</v>
      </c>
      <c r="J363" t="s">
        <v>990</v>
      </c>
      <c r="K363" t="s">
        <v>488</v>
      </c>
      <c r="L363" t="s">
        <v>95</v>
      </c>
      <c r="M363">
        <v>87124020</v>
      </c>
      <c r="N363">
        <v>42596</v>
      </c>
      <c r="O363">
        <v>1</v>
      </c>
      <c r="P363">
        <v>15</v>
      </c>
      <c r="Q363">
        <v>1464</v>
      </c>
      <c r="R363">
        <v>8.081428571428571</v>
      </c>
      <c r="S363" s="29"/>
    </row>
    <row r="364" spans="9:19" x14ac:dyDescent="0.2">
      <c r="I364" t="s">
        <v>1029</v>
      </c>
      <c r="J364" t="s">
        <v>990</v>
      </c>
      <c r="K364" t="s">
        <v>488</v>
      </c>
      <c r="L364" t="s">
        <v>322</v>
      </c>
      <c r="M364">
        <v>87124021</v>
      </c>
      <c r="N364">
        <v>42426</v>
      </c>
      <c r="O364">
        <v>1</v>
      </c>
      <c r="P364">
        <v>9</v>
      </c>
      <c r="Q364">
        <v>1208</v>
      </c>
      <c r="R364">
        <v>8.4571428571428555</v>
      </c>
      <c r="S364" s="29"/>
    </row>
    <row r="365" spans="9:19" x14ac:dyDescent="0.2">
      <c r="I365" t="s">
        <v>1030</v>
      </c>
      <c r="J365" t="s">
        <v>990</v>
      </c>
      <c r="K365" t="s">
        <v>488</v>
      </c>
      <c r="L365" t="s">
        <v>135</v>
      </c>
      <c r="M365">
        <v>87124022</v>
      </c>
      <c r="N365">
        <v>42613</v>
      </c>
      <c r="O365">
        <v>1</v>
      </c>
      <c r="P365">
        <v>12</v>
      </c>
      <c r="Q365">
        <v>811</v>
      </c>
      <c r="R365">
        <v>8.2914285714285718</v>
      </c>
      <c r="S365" s="29"/>
    </row>
    <row r="366" spans="9:19" x14ac:dyDescent="0.2">
      <c r="I366" t="s">
        <v>1031</v>
      </c>
      <c r="J366" t="s">
        <v>990</v>
      </c>
      <c r="K366" t="s">
        <v>488</v>
      </c>
      <c r="L366" t="s">
        <v>115</v>
      </c>
      <c r="M366">
        <v>87124023</v>
      </c>
      <c r="N366">
        <v>42395</v>
      </c>
      <c r="O366">
        <v>1</v>
      </c>
      <c r="P366">
        <v>8</v>
      </c>
      <c r="Q366">
        <v>1505</v>
      </c>
      <c r="R366">
        <v>8.1357142857142861</v>
      </c>
      <c r="S366" s="29"/>
    </row>
    <row r="367" spans="9:19" x14ac:dyDescent="0.2">
      <c r="I367" t="s">
        <v>1032</v>
      </c>
      <c r="J367" t="s">
        <v>990</v>
      </c>
      <c r="K367" t="s">
        <v>488</v>
      </c>
      <c r="L367" t="s">
        <v>249</v>
      </c>
      <c r="M367">
        <v>87124024</v>
      </c>
      <c r="N367">
        <v>42581</v>
      </c>
      <c r="O367">
        <v>1</v>
      </c>
      <c r="P367">
        <v>7</v>
      </c>
      <c r="Q367">
        <v>653</v>
      </c>
      <c r="R367">
        <v>8.1314285714285717</v>
      </c>
      <c r="S367" s="29"/>
    </row>
    <row r="368" spans="9:19" x14ac:dyDescent="0.2">
      <c r="I368" t="s">
        <v>1033</v>
      </c>
      <c r="J368" t="s">
        <v>990</v>
      </c>
      <c r="K368" t="s">
        <v>488</v>
      </c>
      <c r="L368" t="s">
        <v>199</v>
      </c>
      <c r="M368">
        <v>87124025</v>
      </c>
      <c r="N368">
        <v>42608</v>
      </c>
      <c r="O368">
        <v>1</v>
      </c>
      <c r="P368">
        <v>9</v>
      </c>
      <c r="Q368">
        <v>559</v>
      </c>
      <c r="R368">
        <v>8.6399999999999988</v>
      </c>
      <c r="S368" s="29"/>
    </row>
    <row r="369" spans="9:19" x14ac:dyDescent="0.2">
      <c r="I369" t="s">
        <v>1034</v>
      </c>
      <c r="J369" t="s">
        <v>990</v>
      </c>
      <c r="K369" t="s">
        <v>488</v>
      </c>
      <c r="L369" t="s">
        <v>136</v>
      </c>
      <c r="M369">
        <v>87124026</v>
      </c>
      <c r="N369">
        <v>42547</v>
      </c>
      <c r="O369">
        <v>1</v>
      </c>
      <c r="P369">
        <v>1</v>
      </c>
      <c r="Q369">
        <v>1229</v>
      </c>
      <c r="R369">
        <v>8.0171428571428578</v>
      </c>
      <c r="S369" s="29"/>
    </row>
    <row r="370" spans="9:19" x14ac:dyDescent="0.2">
      <c r="I370" t="s">
        <v>1035</v>
      </c>
      <c r="J370" t="s">
        <v>990</v>
      </c>
      <c r="K370" t="s">
        <v>488</v>
      </c>
      <c r="L370" t="s">
        <v>250</v>
      </c>
      <c r="M370">
        <v>87124027</v>
      </c>
      <c r="N370">
        <v>42604</v>
      </c>
      <c r="O370">
        <v>1</v>
      </c>
      <c r="P370">
        <v>12</v>
      </c>
      <c r="Q370">
        <v>1657</v>
      </c>
      <c r="R370">
        <v>8.2585714285714289</v>
      </c>
      <c r="S370" s="29"/>
    </row>
    <row r="371" spans="9:19" x14ac:dyDescent="0.2">
      <c r="I371" t="s">
        <v>1036</v>
      </c>
      <c r="J371" t="s">
        <v>990</v>
      </c>
      <c r="K371" t="s">
        <v>488</v>
      </c>
      <c r="L371" t="s">
        <v>342</v>
      </c>
      <c r="M371">
        <v>87124028</v>
      </c>
      <c r="N371">
        <v>42497</v>
      </c>
      <c r="O371">
        <v>1</v>
      </c>
      <c r="P371">
        <v>21</v>
      </c>
      <c r="Q371">
        <v>914</v>
      </c>
      <c r="R371">
        <v>7.4342857142857142</v>
      </c>
      <c r="S371" s="29"/>
    </row>
    <row r="372" spans="9:19" x14ac:dyDescent="0.2">
      <c r="I372" t="s">
        <v>1037</v>
      </c>
      <c r="J372" t="s">
        <v>990</v>
      </c>
      <c r="K372" t="s">
        <v>488</v>
      </c>
      <c r="L372" t="s">
        <v>92</v>
      </c>
      <c r="M372">
        <v>87124029</v>
      </c>
      <c r="N372">
        <v>42440</v>
      </c>
      <c r="O372">
        <v>1</v>
      </c>
      <c r="P372">
        <v>18</v>
      </c>
      <c r="Q372">
        <v>1599</v>
      </c>
      <c r="R372">
        <v>8.4042857142857148</v>
      </c>
      <c r="S372" s="29"/>
    </row>
    <row r="373" spans="9:19" x14ac:dyDescent="0.2">
      <c r="I373" t="s">
        <v>1038</v>
      </c>
      <c r="J373" t="s">
        <v>990</v>
      </c>
      <c r="K373" t="s">
        <v>488</v>
      </c>
      <c r="L373" t="s">
        <v>231</v>
      </c>
      <c r="M373">
        <v>87124030</v>
      </c>
      <c r="N373">
        <v>42569</v>
      </c>
      <c r="O373">
        <v>1</v>
      </c>
      <c r="P373">
        <v>9</v>
      </c>
      <c r="Q373">
        <v>613</v>
      </c>
      <c r="R373">
        <v>7.3571428571428568</v>
      </c>
      <c r="S373" s="29"/>
    </row>
    <row r="374" spans="9:19" x14ac:dyDescent="0.2">
      <c r="I374" t="s">
        <v>1039</v>
      </c>
      <c r="J374" t="s">
        <v>990</v>
      </c>
      <c r="K374" t="s">
        <v>488</v>
      </c>
      <c r="L374" t="s">
        <v>237</v>
      </c>
      <c r="M374">
        <v>87124031</v>
      </c>
      <c r="N374">
        <v>42444</v>
      </c>
      <c r="O374">
        <v>1</v>
      </c>
      <c r="P374">
        <v>0</v>
      </c>
      <c r="Q374">
        <v>772</v>
      </c>
      <c r="R374">
        <v>8.5400000000000009</v>
      </c>
      <c r="S374" s="29"/>
    </row>
    <row r="375" spans="9:19" x14ac:dyDescent="0.2">
      <c r="I375" t="s">
        <v>1040</v>
      </c>
      <c r="J375" t="s">
        <v>990</v>
      </c>
      <c r="K375" t="s">
        <v>488</v>
      </c>
      <c r="L375" t="s">
        <v>57</v>
      </c>
      <c r="M375">
        <v>87124032</v>
      </c>
      <c r="N375">
        <v>42505</v>
      </c>
      <c r="O375">
        <v>1</v>
      </c>
      <c r="P375">
        <v>13</v>
      </c>
      <c r="Q375">
        <v>1159</v>
      </c>
      <c r="R375">
        <v>8.1871428571428559</v>
      </c>
      <c r="S375" s="29"/>
    </row>
    <row r="376" spans="9:19" x14ac:dyDescent="0.2">
      <c r="I376" t="s">
        <v>1041</v>
      </c>
      <c r="J376" t="s">
        <v>990</v>
      </c>
      <c r="K376" t="s">
        <v>488</v>
      </c>
      <c r="L376" t="s">
        <v>279</v>
      </c>
      <c r="M376">
        <v>87124033</v>
      </c>
      <c r="N376">
        <v>42515</v>
      </c>
      <c r="O376">
        <v>1</v>
      </c>
      <c r="P376">
        <v>1</v>
      </c>
      <c r="Q376">
        <v>1303</v>
      </c>
      <c r="R376">
        <v>7.2114285714285709</v>
      </c>
      <c r="S376" s="29"/>
    </row>
    <row r="377" spans="9:19" x14ac:dyDescent="0.2">
      <c r="I377" t="s">
        <v>1042</v>
      </c>
      <c r="J377" t="s">
        <v>990</v>
      </c>
      <c r="K377" t="s">
        <v>488</v>
      </c>
      <c r="L377" t="s">
        <v>212</v>
      </c>
      <c r="M377">
        <v>87124034</v>
      </c>
      <c r="N377">
        <v>42546</v>
      </c>
      <c r="O377">
        <v>1</v>
      </c>
      <c r="P377">
        <v>14</v>
      </c>
      <c r="Q377">
        <v>838</v>
      </c>
      <c r="R377">
        <v>7.54</v>
      </c>
      <c r="S377" s="29"/>
    </row>
    <row r="378" spans="9:19" x14ac:dyDescent="0.2">
      <c r="I378" t="s">
        <v>1043</v>
      </c>
      <c r="J378" t="s">
        <v>990</v>
      </c>
      <c r="K378" t="s">
        <v>488</v>
      </c>
      <c r="L378" t="s">
        <v>48</v>
      </c>
      <c r="M378">
        <v>87124035</v>
      </c>
      <c r="N378">
        <v>42543</v>
      </c>
      <c r="O378">
        <v>1</v>
      </c>
      <c r="P378">
        <v>19</v>
      </c>
      <c r="Q378">
        <v>668</v>
      </c>
      <c r="R378">
        <v>8.92</v>
      </c>
      <c r="S378" s="29"/>
    </row>
    <row r="379" spans="9:19" x14ac:dyDescent="0.2">
      <c r="I379" t="s">
        <v>1044</v>
      </c>
      <c r="J379" t="s">
        <v>990</v>
      </c>
      <c r="K379" t="s">
        <v>488</v>
      </c>
      <c r="L379" t="s">
        <v>263</v>
      </c>
      <c r="M379">
        <v>87124036</v>
      </c>
      <c r="N379">
        <v>42478</v>
      </c>
      <c r="O379">
        <v>1</v>
      </c>
      <c r="P379">
        <v>10</v>
      </c>
      <c r="Q379">
        <v>507</v>
      </c>
      <c r="R379">
        <v>7.39</v>
      </c>
      <c r="S379" s="29"/>
    </row>
    <row r="380" spans="9:19" x14ac:dyDescent="0.2">
      <c r="I380" t="s">
        <v>1045</v>
      </c>
      <c r="J380" t="s">
        <v>990</v>
      </c>
      <c r="K380" t="s">
        <v>488</v>
      </c>
      <c r="L380" t="s">
        <v>189</v>
      </c>
      <c r="M380">
        <v>87124037</v>
      </c>
      <c r="N380">
        <v>42451</v>
      </c>
      <c r="O380">
        <v>1</v>
      </c>
      <c r="P380">
        <v>13</v>
      </c>
      <c r="Q380">
        <v>833</v>
      </c>
      <c r="R380">
        <v>8.281428571428572</v>
      </c>
      <c r="S380" s="29"/>
    </row>
    <row r="381" spans="9:19" x14ac:dyDescent="0.2">
      <c r="I381" t="s">
        <v>1046</v>
      </c>
      <c r="J381" t="s">
        <v>990</v>
      </c>
      <c r="K381" t="s">
        <v>488</v>
      </c>
      <c r="L381" t="s">
        <v>144</v>
      </c>
      <c r="M381">
        <v>87124038</v>
      </c>
      <c r="N381">
        <v>42600</v>
      </c>
      <c r="O381">
        <v>1</v>
      </c>
      <c r="P381">
        <v>1</v>
      </c>
      <c r="Q381">
        <v>944</v>
      </c>
      <c r="R381">
        <v>8.0071428571428562</v>
      </c>
      <c r="S381" s="29"/>
    </row>
    <row r="382" spans="9:19" x14ac:dyDescent="0.2">
      <c r="I382" t="s">
        <v>1047</v>
      </c>
      <c r="J382" t="s">
        <v>990</v>
      </c>
      <c r="K382" t="s">
        <v>488</v>
      </c>
      <c r="L382" t="s">
        <v>183</v>
      </c>
      <c r="M382">
        <v>87124039</v>
      </c>
      <c r="N382">
        <v>42528</v>
      </c>
      <c r="O382">
        <v>1</v>
      </c>
      <c r="P382">
        <v>0</v>
      </c>
      <c r="Q382">
        <v>826</v>
      </c>
      <c r="R382">
        <v>8.161428571428571</v>
      </c>
      <c r="S382" s="29"/>
    </row>
    <row r="383" spans="9:19" x14ac:dyDescent="0.2">
      <c r="I383" t="s">
        <v>1048</v>
      </c>
      <c r="J383" t="s">
        <v>990</v>
      </c>
      <c r="K383" t="s">
        <v>488</v>
      </c>
      <c r="L383" t="s">
        <v>302</v>
      </c>
      <c r="M383">
        <v>87124040</v>
      </c>
      <c r="N383">
        <v>42392</v>
      </c>
      <c r="O383">
        <v>1</v>
      </c>
      <c r="P383">
        <v>18</v>
      </c>
      <c r="Q383">
        <v>1111</v>
      </c>
      <c r="R383">
        <v>7.9357142857142851</v>
      </c>
      <c r="S383" s="29"/>
    </row>
    <row r="384" spans="9:19" x14ac:dyDescent="0.2">
      <c r="I384" t="s">
        <v>1049</v>
      </c>
      <c r="J384" t="s">
        <v>990</v>
      </c>
      <c r="K384" t="s">
        <v>488</v>
      </c>
      <c r="L384" t="s">
        <v>72</v>
      </c>
      <c r="M384">
        <v>87124041</v>
      </c>
      <c r="N384">
        <v>42564</v>
      </c>
      <c r="O384">
        <v>1</v>
      </c>
      <c r="P384">
        <v>16</v>
      </c>
      <c r="Q384">
        <v>1264</v>
      </c>
      <c r="R384">
        <v>8.4571428571428573</v>
      </c>
      <c r="S384" s="29"/>
    </row>
    <row r="385" spans="9:19" x14ac:dyDescent="0.2">
      <c r="I385" t="s">
        <v>1050</v>
      </c>
      <c r="J385" t="s">
        <v>990</v>
      </c>
      <c r="K385" t="s">
        <v>565</v>
      </c>
      <c r="L385" t="s">
        <v>221</v>
      </c>
      <c r="M385">
        <v>87124042</v>
      </c>
      <c r="N385">
        <v>42513</v>
      </c>
      <c r="O385">
        <v>6</v>
      </c>
      <c r="P385">
        <v>1</v>
      </c>
      <c r="Q385">
        <v>1384</v>
      </c>
      <c r="R385">
        <v>8.4571428571428573</v>
      </c>
      <c r="S385" s="29"/>
    </row>
    <row r="386" spans="9:19" x14ac:dyDescent="0.2">
      <c r="I386" t="s">
        <v>1051</v>
      </c>
      <c r="J386" t="s">
        <v>990</v>
      </c>
      <c r="K386" t="s">
        <v>565</v>
      </c>
      <c r="L386" t="s">
        <v>284</v>
      </c>
      <c r="M386">
        <v>87124043</v>
      </c>
      <c r="N386">
        <v>42433</v>
      </c>
      <c r="O386">
        <v>2</v>
      </c>
      <c r="P386">
        <v>0</v>
      </c>
      <c r="Q386">
        <v>558</v>
      </c>
      <c r="R386">
        <v>8.3042857142857134</v>
      </c>
      <c r="S386" s="29"/>
    </row>
    <row r="387" spans="9:19" x14ac:dyDescent="0.2">
      <c r="I387" t="s">
        <v>1052</v>
      </c>
      <c r="J387" t="s">
        <v>990</v>
      </c>
      <c r="K387" t="s">
        <v>565</v>
      </c>
      <c r="L387" t="s">
        <v>71</v>
      </c>
      <c r="M387">
        <v>87124044</v>
      </c>
      <c r="N387">
        <v>42535</v>
      </c>
      <c r="O387">
        <v>4</v>
      </c>
      <c r="P387">
        <v>2</v>
      </c>
      <c r="Q387">
        <v>788</v>
      </c>
      <c r="R387">
        <v>8.0957142857142852</v>
      </c>
      <c r="S387" s="29"/>
    </row>
    <row r="388" spans="9:19" x14ac:dyDescent="0.2">
      <c r="I388" t="s">
        <v>1053</v>
      </c>
      <c r="J388" t="s">
        <v>990</v>
      </c>
      <c r="K388" t="s">
        <v>565</v>
      </c>
      <c r="L388" t="s">
        <v>170</v>
      </c>
      <c r="M388">
        <v>87124045</v>
      </c>
      <c r="N388">
        <v>42482</v>
      </c>
      <c r="O388">
        <v>5</v>
      </c>
      <c r="P388">
        <v>3</v>
      </c>
      <c r="Q388">
        <v>1164</v>
      </c>
      <c r="R388">
        <v>7.4642857142857144</v>
      </c>
      <c r="S388" s="29"/>
    </row>
    <row r="389" spans="9:19" x14ac:dyDescent="0.2">
      <c r="I389" t="s">
        <v>1054</v>
      </c>
      <c r="J389" t="s">
        <v>990</v>
      </c>
      <c r="K389" t="s">
        <v>565</v>
      </c>
      <c r="L389" t="s">
        <v>38</v>
      </c>
      <c r="M389">
        <v>87124046</v>
      </c>
      <c r="N389">
        <v>42481</v>
      </c>
      <c r="O389">
        <v>2</v>
      </c>
      <c r="P389">
        <v>26</v>
      </c>
      <c r="Q389">
        <v>1131</v>
      </c>
      <c r="R389">
        <v>8.4228571428571435</v>
      </c>
      <c r="S389" s="29"/>
    </row>
    <row r="390" spans="9:19" x14ac:dyDescent="0.2">
      <c r="I390" t="s">
        <v>1055</v>
      </c>
      <c r="J390" t="s">
        <v>990</v>
      </c>
      <c r="K390" t="s">
        <v>565</v>
      </c>
      <c r="L390" t="s">
        <v>64</v>
      </c>
      <c r="M390">
        <v>87124047</v>
      </c>
      <c r="N390">
        <v>42501</v>
      </c>
      <c r="O390">
        <v>2</v>
      </c>
      <c r="P390">
        <v>2</v>
      </c>
      <c r="Q390">
        <v>1479</v>
      </c>
      <c r="R390">
        <v>8.6828571428571433</v>
      </c>
      <c r="S390" s="29"/>
    </row>
    <row r="391" spans="9:19" x14ac:dyDescent="0.2">
      <c r="I391" t="s">
        <v>1056</v>
      </c>
      <c r="J391" t="s">
        <v>990</v>
      </c>
      <c r="K391" t="s">
        <v>565</v>
      </c>
      <c r="L391" t="s">
        <v>208</v>
      </c>
      <c r="M391">
        <v>87124048</v>
      </c>
      <c r="N391">
        <v>42454</v>
      </c>
      <c r="O391">
        <v>3</v>
      </c>
      <c r="P391">
        <v>1</v>
      </c>
      <c r="Q391">
        <v>1344</v>
      </c>
      <c r="R391">
        <v>7.5200000000000005</v>
      </c>
      <c r="S391" s="29"/>
    </row>
    <row r="392" spans="9:19" x14ac:dyDescent="0.2">
      <c r="I392" t="s">
        <v>1057</v>
      </c>
      <c r="J392" t="s">
        <v>990</v>
      </c>
      <c r="K392" t="s">
        <v>565</v>
      </c>
      <c r="L392" t="s">
        <v>171</v>
      </c>
      <c r="M392">
        <v>87124049</v>
      </c>
      <c r="N392">
        <v>42459</v>
      </c>
      <c r="O392">
        <v>6</v>
      </c>
      <c r="P392">
        <v>21</v>
      </c>
      <c r="Q392">
        <v>1234</v>
      </c>
      <c r="R392">
        <v>7.7757142857142858</v>
      </c>
      <c r="S392" s="29"/>
    </row>
    <row r="393" spans="9:19" x14ac:dyDescent="0.2">
      <c r="I393" t="s">
        <v>1058</v>
      </c>
      <c r="J393" t="s">
        <v>990</v>
      </c>
      <c r="K393" t="s">
        <v>565</v>
      </c>
      <c r="L393" t="s">
        <v>197</v>
      </c>
      <c r="M393">
        <v>87124050</v>
      </c>
      <c r="N393">
        <v>42596</v>
      </c>
      <c r="O393">
        <v>4</v>
      </c>
      <c r="P393">
        <v>19</v>
      </c>
      <c r="Q393">
        <v>1530</v>
      </c>
      <c r="R393">
        <v>7.75</v>
      </c>
      <c r="S393" s="29"/>
    </row>
    <row r="394" spans="9:19" x14ac:dyDescent="0.2">
      <c r="I394" t="s">
        <v>1059</v>
      </c>
      <c r="J394" t="s">
        <v>990</v>
      </c>
      <c r="K394" t="s">
        <v>565</v>
      </c>
      <c r="L394" t="s">
        <v>47</v>
      </c>
      <c r="M394">
        <v>87124051</v>
      </c>
      <c r="N394">
        <v>42610</v>
      </c>
      <c r="O394">
        <v>6</v>
      </c>
      <c r="P394">
        <v>24</v>
      </c>
      <c r="Q394">
        <v>736</v>
      </c>
      <c r="R394">
        <v>8.0871428571428563</v>
      </c>
      <c r="S394" s="29"/>
    </row>
    <row r="395" spans="9:19" x14ac:dyDescent="0.2">
      <c r="I395" t="s">
        <v>1060</v>
      </c>
      <c r="J395" t="s">
        <v>990</v>
      </c>
      <c r="K395" t="s">
        <v>565</v>
      </c>
      <c r="L395" t="s">
        <v>14</v>
      </c>
      <c r="M395">
        <v>87124052</v>
      </c>
      <c r="N395">
        <v>42454</v>
      </c>
      <c r="O395">
        <v>3</v>
      </c>
      <c r="P395">
        <v>13</v>
      </c>
      <c r="Q395">
        <v>1195</v>
      </c>
      <c r="R395">
        <v>7.3157142857142858</v>
      </c>
      <c r="S395" s="29"/>
    </row>
    <row r="396" spans="9:19" x14ac:dyDescent="0.2">
      <c r="I396" t="s">
        <v>1061</v>
      </c>
      <c r="J396" t="s">
        <v>990</v>
      </c>
      <c r="K396" t="s">
        <v>565</v>
      </c>
      <c r="L396" t="s">
        <v>129</v>
      </c>
      <c r="M396">
        <v>87124053</v>
      </c>
      <c r="N396">
        <v>42534</v>
      </c>
      <c r="O396">
        <v>2</v>
      </c>
      <c r="P396">
        <v>2</v>
      </c>
      <c r="Q396">
        <v>607</v>
      </c>
      <c r="R396">
        <v>8.11</v>
      </c>
      <c r="S396" s="29"/>
    </row>
    <row r="397" spans="9:19" x14ac:dyDescent="0.2">
      <c r="I397" t="s">
        <v>1062</v>
      </c>
      <c r="J397" t="s">
        <v>990</v>
      </c>
      <c r="K397" t="s">
        <v>565</v>
      </c>
      <c r="L397" t="s">
        <v>125</v>
      </c>
      <c r="M397">
        <v>87124054</v>
      </c>
      <c r="N397">
        <v>42532</v>
      </c>
      <c r="O397">
        <v>6</v>
      </c>
      <c r="P397">
        <v>8</v>
      </c>
      <c r="Q397">
        <v>615</v>
      </c>
      <c r="R397">
        <v>8.112857142857143</v>
      </c>
      <c r="S397" s="29"/>
    </row>
    <row r="398" spans="9:19" x14ac:dyDescent="0.2">
      <c r="I398" t="s">
        <v>1063</v>
      </c>
      <c r="J398" t="s">
        <v>990</v>
      </c>
      <c r="K398" t="s">
        <v>565</v>
      </c>
      <c r="L398" t="s">
        <v>44</v>
      </c>
      <c r="M398">
        <v>87124055</v>
      </c>
      <c r="N398">
        <v>42592</v>
      </c>
      <c r="O398">
        <v>3</v>
      </c>
      <c r="P398">
        <v>29</v>
      </c>
      <c r="Q398">
        <v>740</v>
      </c>
      <c r="R398">
        <v>7.7057142857142864</v>
      </c>
      <c r="S398" s="29"/>
    </row>
    <row r="399" spans="9:19" x14ac:dyDescent="0.2">
      <c r="I399" t="s">
        <v>1064</v>
      </c>
      <c r="J399" t="s">
        <v>990</v>
      </c>
      <c r="K399" t="s">
        <v>565</v>
      </c>
      <c r="L399" t="s">
        <v>213</v>
      </c>
      <c r="M399">
        <v>87124056</v>
      </c>
      <c r="N399">
        <v>42438</v>
      </c>
      <c r="O399">
        <v>4</v>
      </c>
      <c r="P399">
        <v>9</v>
      </c>
      <c r="Q399">
        <v>812</v>
      </c>
      <c r="R399">
        <v>7.9557142857142864</v>
      </c>
      <c r="S399" s="29"/>
    </row>
    <row r="400" spans="9:19" x14ac:dyDescent="0.2">
      <c r="I400" t="s">
        <v>1065</v>
      </c>
      <c r="J400" t="s">
        <v>990</v>
      </c>
      <c r="K400" t="s">
        <v>565</v>
      </c>
      <c r="L400" t="s">
        <v>222</v>
      </c>
      <c r="M400">
        <v>87124057</v>
      </c>
      <c r="N400">
        <v>42580</v>
      </c>
      <c r="O400">
        <v>2</v>
      </c>
      <c r="P400">
        <v>3</v>
      </c>
      <c r="Q400">
        <v>604</v>
      </c>
      <c r="R400">
        <v>8.2771428571428576</v>
      </c>
      <c r="S400" s="29"/>
    </row>
    <row r="401" spans="9:19" x14ac:dyDescent="0.2">
      <c r="I401" t="s">
        <v>1066</v>
      </c>
      <c r="J401" t="s">
        <v>990</v>
      </c>
      <c r="K401" t="s">
        <v>565</v>
      </c>
      <c r="L401" t="s">
        <v>78</v>
      </c>
      <c r="M401">
        <v>87124058</v>
      </c>
      <c r="N401">
        <v>42496</v>
      </c>
      <c r="O401">
        <v>6</v>
      </c>
      <c r="P401">
        <v>1</v>
      </c>
      <c r="Q401">
        <v>1627</v>
      </c>
      <c r="R401">
        <v>8.0757142857142856</v>
      </c>
      <c r="S401" s="29"/>
    </row>
    <row r="402" spans="9:19" x14ac:dyDescent="0.2">
      <c r="I402" t="s">
        <v>1067</v>
      </c>
      <c r="J402" t="s">
        <v>990</v>
      </c>
      <c r="K402" t="s">
        <v>565</v>
      </c>
      <c r="L402" t="s">
        <v>295</v>
      </c>
      <c r="M402">
        <v>87124059</v>
      </c>
      <c r="N402">
        <v>42483</v>
      </c>
      <c r="O402">
        <v>4</v>
      </c>
      <c r="P402">
        <v>12</v>
      </c>
      <c r="Q402">
        <v>518</v>
      </c>
      <c r="R402">
        <v>7.5185714285714278</v>
      </c>
      <c r="S402" s="29"/>
    </row>
    <row r="403" spans="9:19" x14ac:dyDescent="0.2">
      <c r="I403" t="s">
        <v>1068</v>
      </c>
      <c r="J403" t="s">
        <v>990</v>
      </c>
      <c r="K403" t="s">
        <v>565</v>
      </c>
      <c r="L403" t="s">
        <v>140</v>
      </c>
      <c r="M403">
        <v>87124060</v>
      </c>
      <c r="N403">
        <v>42440</v>
      </c>
      <c r="O403">
        <v>4</v>
      </c>
      <c r="P403">
        <v>0</v>
      </c>
      <c r="Q403">
        <v>1492</v>
      </c>
      <c r="R403">
        <v>7.82</v>
      </c>
      <c r="S403" s="29"/>
    </row>
    <row r="404" spans="9:19" x14ac:dyDescent="0.2">
      <c r="I404" t="s">
        <v>1069</v>
      </c>
      <c r="J404" t="s">
        <v>990</v>
      </c>
      <c r="K404" t="s">
        <v>565</v>
      </c>
      <c r="L404" t="s">
        <v>224</v>
      </c>
      <c r="M404">
        <v>87124061</v>
      </c>
      <c r="N404">
        <v>42512</v>
      </c>
      <c r="O404">
        <v>5</v>
      </c>
      <c r="P404">
        <v>0</v>
      </c>
      <c r="Q404">
        <v>1561</v>
      </c>
      <c r="R404">
        <v>7.644285714285715</v>
      </c>
      <c r="S404" s="29"/>
    </row>
    <row r="405" spans="9:19" x14ac:dyDescent="0.2">
      <c r="I405" t="s">
        <v>1070</v>
      </c>
      <c r="J405" t="s">
        <v>990</v>
      </c>
      <c r="K405" t="s">
        <v>565</v>
      </c>
      <c r="L405" t="s">
        <v>304</v>
      </c>
      <c r="M405">
        <v>87124062</v>
      </c>
      <c r="N405">
        <v>42431</v>
      </c>
      <c r="O405">
        <v>6</v>
      </c>
      <c r="P405">
        <v>13</v>
      </c>
      <c r="Q405">
        <v>1071</v>
      </c>
      <c r="R405">
        <v>8.232857142857144</v>
      </c>
      <c r="S405" s="29"/>
    </row>
    <row r="406" spans="9:19" x14ac:dyDescent="0.2">
      <c r="I406" t="s">
        <v>1071</v>
      </c>
      <c r="J406" t="s">
        <v>990</v>
      </c>
      <c r="K406" t="s">
        <v>565</v>
      </c>
      <c r="L406" t="s">
        <v>73</v>
      </c>
      <c r="M406">
        <v>87124063</v>
      </c>
      <c r="N406">
        <v>42576</v>
      </c>
      <c r="O406">
        <v>5</v>
      </c>
      <c r="P406">
        <v>0</v>
      </c>
      <c r="Q406">
        <v>1171</v>
      </c>
      <c r="R406">
        <v>7.1671428571428564</v>
      </c>
      <c r="S406" s="29"/>
    </row>
    <row r="407" spans="9:19" x14ac:dyDescent="0.2">
      <c r="I407" t="s">
        <v>1072</v>
      </c>
      <c r="J407" t="s">
        <v>990</v>
      </c>
      <c r="K407" t="s">
        <v>565</v>
      </c>
      <c r="L407" t="s">
        <v>104</v>
      </c>
      <c r="M407">
        <v>87124064</v>
      </c>
      <c r="N407">
        <v>42571</v>
      </c>
      <c r="O407">
        <v>3</v>
      </c>
      <c r="P407">
        <v>15</v>
      </c>
      <c r="Q407">
        <v>718</v>
      </c>
      <c r="R407">
        <v>8.0471428571428572</v>
      </c>
      <c r="S407" s="29"/>
    </row>
    <row r="408" spans="9:19" x14ac:dyDescent="0.2">
      <c r="I408" t="s">
        <v>1073</v>
      </c>
      <c r="J408" t="s">
        <v>990</v>
      </c>
      <c r="K408" t="s">
        <v>565</v>
      </c>
      <c r="L408" t="s">
        <v>51</v>
      </c>
      <c r="M408">
        <v>87124065</v>
      </c>
      <c r="N408">
        <v>42382</v>
      </c>
      <c r="O408">
        <v>6</v>
      </c>
      <c r="P408">
        <v>1</v>
      </c>
      <c r="Q408">
        <v>1110</v>
      </c>
      <c r="R408">
        <v>7.2042857142857146</v>
      </c>
      <c r="S408" s="29"/>
    </row>
    <row r="409" spans="9:19" x14ac:dyDescent="0.2">
      <c r="I409" t="s">
        <v>1074</v>
      </c>
      <c r="J409" t="s">
        <v>990</v>
      </c>
      <c r="K409" t="s">
        <v>565</v>
      </c>
      <c r="L409" t="s">
        <v>269</v>
      </c>
      <c r="M409">
        <v>87124066</v>
      </c>
      <c r="N409">
        <v>42408</v>
      </c>
      <c r="O409">
        <v>3</v>
      </c>
      <c r="P409">
        <v>12</v>
      </c>
      <c r="Q409">
        <v>1509</v>
      </c>
      <c r="R409">
        <v>7.2357142857142858</v>
      </c>
      <c r="S409" s="29"/>
    </row>
    <row r="410" spans="9:19" x14ac:dyDescent="0.2">
      <c r="I410" t="s">
        <v>1075</v>
      </c>
      <c r="J410" t="s">
        <v>990</v>
      </c>
      <c r="K410" t="s">
        <v>565</v>
      </c>
      <c r="L410" t="s">
        <v>200</v>
      </c>
      <c r="M410">
        <v>87124067</v>
      </c>
      <c r="N410">
        <v>42459</v>
      </c>
      <c r="O410">
        <v>3</v>
      </c>
      <c r="P410">
        <v>19</v>
      </c>
      <c r="Q410">
        <v>884</v>
      </c>
      <c r="R410">
        <v>7.484285714285714</v>
      </c>
      <c r="S410" s="29"/>
    </row>
    <row r="411" spans="9:19" x14ac:dyDescent="0.2">
      <c r="I411" t="s">
        <v>1076</v>
      </c>
      <c r="J411" t="s">
        <v>990</v>
      </c>
      <c r="K411" t="s">
        <v>565</v>
      </c>
      <c r="L411" t="s">
        <v>223</v>
      </c>
      <c r="M411">
        <v>87124068</v>
      </c>
      <c r="N411">
        <v>42560</v>
      </c>
      <c r="O411">
        <v>2</v>
      </c>
      <c r="P411">
        <v>14</v>
      </c>
      <c r="Q411">
        <v>1686</v>
      </c>
      <c r="R411">
        <v>8.1399999999999988</v>
      </c>
      <c r="S411" s="29"/>
    </row>
    <row r="412" spans="9:19" x14ac:dyDescent="0.2">
      <c r="I412" t="s">
        <v>1077</v>
      </c>
      <c r="J412" t="s">
        <v>990</v>
      </c>
      <c r="K412" t="s">
        <v>565</v>
      </c>
      <c r="L412" t="s">
        <v>55</v>
      </c>
      <c r="M412">
        <v>87124069</v>
      </c>
      <c r="N412">
        <v>42518</v>
      </c>
      <c r="O412">
        <v>6</v>
      </c>
      <c r="P412">
        <v>11</v>
      </c>
      <c r="Q412">
        <v>1327</v>
      </c>
      <c r="R412">
        <v>8.2414285714285711</v>
      </c>
      <c r="S412" s="29"/>
    </row>
    <row r="413" spans="9:19" x14ac:dyDescent="0.2">
      <c r="I413" t="s">
        <v>1078</v>
      </c>
      <c r="J413" t="s">
        <v>990</v>
      </c>
      <c r="K413" t="s">
        <v>565</v>
      </c>
      <c r="L413" t="s">
        <v>52</v>
      </c>
      <c r="M413">
        <v>87124070</v>
      </c>
      <c r="N413">
        <v>42505</v>
      </c>
      <c r="O413">
        <v>4</v>
      </c>
      <c r="P413">
        <v>0</v>
      </c>
      <c r="Q413">
        <v>821</v>
      </c>
      <c r="R413">
        <v>8.5142857142857142</v>
      </c>
      <c r="S413" s="29"/>
    </row>
    <row r="414" spans="9:19" x14ac:dyDescent="0.2">
      <c r="I414" t="s">
        <v>1079</v>
      </c>
      <c r="J414" t="s">
        <v>990</v>
      </c>
      <c r="K414" t="s">
        <v>565</v>
      </c>
      <c r="L414" t="s">
        <v>217</v>
      </c>
      <c r="M414">
        <v>87124071</v>
      </c>
      <c r="N414">
        <v>42598</v>
      </c>
      <c r="O414">
        <v>3</v>
      </c>
      <c r="P414">
        <v>20</v>
      </c>
      <c r="Q414">
        <v>1574</v>
      </c>
      <c r="R414">
        <v>7.444285714285714</v>
      </c>
      <c r="S414" s="29"/>
    </row>
    <row r="415" spans="9:19" x14ac:dyDescent="0.2">
      <c r="I415" t="s">
        <v>1080</v>
      </c>
      <c r="J415" t="s">
        <v>990</v>
      </c>
      <c r="K415" t="s">
        <v>565</v>
      </c>
      <c r="L415" t="s">
        <v>311</v>
      </c>
      <c r="M415">
        <v>87124072</v>
      </c>
      <c r="N415">
        <v>42563</v>
      </c>
      <c r="O415">
        <v>6</v>
      </c>
      <c r="P415">
        <v>11</v>
      </c>
      <c r="Q415">
        <v>842</v>
      </c>
      <c r="R415">
        <v>7.411428571428571</v>
      </c>
      <c r="S415" s="29"/>
    </row>
    <row r="416" spans="9:19" x14ac:dyDescent="0.2">
      <c r="I416" t="s">
        <v>1081</v>
      </c>
      <c r="J416" t="s">
        <v>990</v>
      </c>
      <c r="K416" t="s">
        <v>565</v>
      </c>
      <c r="L416" t="s">
        <v>108</v>
      </c>
      <c r="M416">
        <v>87124073</v>
      </c>
      <c r="N416">
        <v>42607</v>
      </c>
      <c r="O416">
        <v>6</v>
      </c>
      <c r="P416">
        <v>0</v>
      </c>
      <c r="Q416">
        <v>1378</v>
      </c>
      <c r="R416">
        <v>7.17</v>
      </c>
      <c r="S416" s="29"/>
    </row>
    <row r="417" spans="9:19" x14ac:dyDescent="0.2">
      <c r="I417" t="s">
        <v>1082</v>
      </c>
      <c r="J417" t="s">
        <v>990</v>
      </c>
      <c r="K417" t="s">
        <v>565</v>
      </c>
      <c r="L417" t="s">
        <v>169</v>
      </c>
      <c r="M417">
        <v>87124074</v>
      </c>
      <c r="N417">
        <v>42561</v>
      </c>
      <c r="O417">
        <v>5</v>
      </c>
      <c r="P417">
        <v>15</v>
      </c>
      <c r="Q417">
        <v>664</v>
      </c>
      <c r="R417">
        <v>7.4614285714285709</v>
      </c>
      <c r="S417" s="29"/>
    </row>
    <row r="418" spans="9:19" x14ac:dyDescent="0.2">
      <c r="I418" t="s">
        <v>1083</v>
      </c>
      <c r="J418" t="s">
        <v>990</v>
      </c>
      <c r="K418" t="s">
        <v>565</v>
      </c>
      <c r="L418" t="s">
        <v>109</v>
      </c>
      <c r="M418">
        <v>87124075</v>
      </c>
      <c r="N418">
        <v>42464</v>
      </c>
      <c r="O418">
        <v>3</v>
      </c>
      <c r="P418">
        <v>8</v>
      </c>
      <c r="Q418">
        <v>754</v>
      </c>
      <c r="R418">
        <v>8.3199999999999985</v>
      </c>
      <c r="S418" s="29"/>
    </row>
    <row r="419" spans="9:19" x14ac:dyDescent="0.2">
      <c r="I419" t="s">
        <v>1084</v>
      </c>
      <c r="J419" t="s">
        <v>990</v>
      </c>
      <c r="K419" t="s">
        <v>565</v>
      </c>
      <c r="L419" t="s">
        <v>131</v>
      </c>
      <c r="M419">
        <v>87124076</v>
      </c>
      <c r="N419">
        <v>42566</v>
      </c>
      <c r="O419">
        <v>1</v>
      </c>
      <c r="P419">
        <v>0</v>
      </c>
      <c r="Q419">
        <v>1203</v>
      </c>
      <c r="R419">
        <v>7.76</v>
      </c>
      <c r="S419" s="29"/>
    </row>
    <row r="420" spans="9:19" x14ac:dyDescent="0.2">
      <c r="I420" t="s">
        <v>1085</v>
      </c>
      <c r="J420" t="s">
        <v>990</v>
      </c>
      <c r="K420" t="s">
        <v>565</v>
      </c>
      <c r="L420" t="s">
        <v>185</v>
      </c>
      <c r="M420">
        <v>87124077</v>
      </c>
      <c r="N420">
        <v>42510</v>
      </c>
      <c r="O420">
        <v>3</v>
      </c>
      <c r="P420">
        <v>12</v>
      </c>
      <c r="Q420">
        <v>1465</v>
      </c>
      <c r="R420">
        <v>7.8928571428571415</v>
      </c>
      <c r="S420" s="29"/>
    </row>
    <row r="421" spans="9:19" x14ac:dyDescent="0.2">
      <c r="I421" t="s">
        <v>1086</v>
      </c>
      <c r="J421" t="s">
        <v>990</v>
      </c>
      <c r="K421" t="s">
        <v>565</v>
      </c>
      <c r="L421" t="s">
        <v>305</v>
      </c>
      <c r="M421">
        <v>87124078</v>
      </c>
      <c r="N421">
        <v>42395</v>
      </c>
      <c r="O421">
        <v>5</v>
      </c>
      <c r="P421">
        <v>0</v>
      </c>
      <c r="Q421">
        <v>1150</v>
      </c>
      <c r="R421">
        <v>7.982857142857144</v>
      </c>
      <c r="S421" s="29"/>
    </row>
    <row r="422" spans="9:19" x14ac:dyDescent="0.2">
      <c r="I422" t="s">
        <v>1087</v>
      </c>
      <c r="J422" t="s">
        <v>990</v>
      </c>
      <c r="K422" t="s">
        <v>565</v>
      </c>
      <c r="L422" t="s">
        <v>315</v>
      </c>
      <c r="M422">
        <v>87124079</v>
      </c>
      <c r="N422">
        <v>42603</v>
      </c>
      <c r="O422">
        <v>4</v>
      </c>
      <c r="P422">
        <v>1</v>
      </c>
      <c r="Q422">
        <v>1271</v>
      </c>
      <c r="R422">
        <v>8.1671428571428581</v>
      </c>
      <c r="S422" s="29"/>
    </row>
    <row r="423" spans="9:19" x14ac:dyDescent="0.2">
      <c r="I423" t="s">
        <v>1088</v>
      </c>
      <c r="J423" t="s">
        <v>990</v>
      </c>
      <c r="K423" t="s">
        <v>565</v>
      </c>
      <c r="L423" t="s">
        <v>177</v>
      </c>
      <c r="M423">
        <v>87124080</v>
      </c>
      <c r="N423">
        <v>42418</v>
      </c>
      <c r="O423">
        <v>5</v>
      </c>
      <c r="P423">
        <v>3</v>
      </c>
      <c r="Q423">
        <v>896</v>
      </c>
      <c r="R423">
        <v>8.7457142857142856</v>
      </c>
      <c r="S423" s="29"/>
    </row>
    <row r="424" spans="9:19" x14ac:dyDescent="0.2">
      <c r="I424" t="s">
        <v>1089</v>
      </c>
      <c r="J424" t="s">
        <v>990</v>
      </c>
      <c r="K424" t="s">
        <v>565</v>
      </c>
      <c r="L424" t="s">
        <v>54</v>
      </c>
      <c r="M424">
        <v>87124081</v>
      </c>
      <c r="N424">
        <v>42462</v>
      </c>
      <c r="O424">
        <v>4</v>
      </c>
      <c r="P424">
        <v>17</v>
      </c>
      <c r="Q424">
        <v>1573</v>
      </c>
      <c r="R424">
        <v>8.0942857142857143</v>
      </c>
      <c r="S424" s="29"/>
    </row>
    <row r="425" spans="9:19" x14ac:dyDescent="0.2">
      <c r="I425" t="s">
        <v>1090</v>
      </c>
      <c r="J425" t="s">
        <v>990</v>
      </c>
      <c r="K425" t="s">
        <v>565</v>
      </c>
      <c r="L425" t="s">
        <v>168</v>
      </c>
      <c r="M425">
        <v>87124082</v>
      </c>
      <c r="N425">
        <v>42487</v>
      </c>
      <c r="O425">
        <v>4</v>
      </c>
      <c r="P425">
        <v>20</v>
      </c>
      <c r="Q425">
        <v>1217</v>
      </c>
      <c r="R425">
        <v>7.3971428571428559</v>
      </c>
      <c r="S425" s="29"/>
    </row>
    <row r="426" spans="9:19" x14ac:dyDescent="0.2">
      <c r="I426" t="s">
        <v>1091</v>
      </c>
      <c r="J426" t="s">
        <v>990</v>
      </c>
      <c r="K426" t="s">
        <v>565</v>
      </c>
      <c r="L426" t="s">
        <v>202</v>
      </c>
      <c r="M426">
        <v>87124083</v>
      </c>
      <c r="N426">
        <v>42422</v>
      </c>
      <c r="O426">
        <v>5</v>
      </c>
      <c r="P426">
        <v>29</v>
      </c>
      <c r="Q426">
        <v>1478</v>
      </c>
      <c r="R426">
        <v>8.2371428571428567</v>
      </c>
      <c r="S426" s="29"/>
    </row>
    <row r="427" spans="9:19" x14ac:dyDescent="0.2">
      <c r="I427" t="s">
        <v>1092</v>
      </c>
      <c r="J427" t="s">
        <v>990</v>
      </c>
      <c r="K427" t="s">
        <v>565</v>
      </c>
      <c r="L427" t="s">
        <v>141</v>
      </c>
      <c r="M427">
        <v>87124084</v>
      </c>
      <c r="N427">
        <v>42505</v>
      </c>
      <c r="O427">
        <v>3</v>
      </c>
      <c r="P427">
        <v>10</v>
      </c>
      <c r="Q427">
        <v>1194</v>
      </c>
      <c r="R427">
        <v>7.9685714285714289</v>
      </c>
      <c r="S427" s="29"/>
    </row>
    <row r="428" spans="9:19" x14ac:dyDescent="0.2">
      <c r="I428" t="s">
        <v>1093</v>
      </c>
      <c r="J428" t="s">
        <v>990</v>
      </c>
      <c r="K428" t="s">
        <v>565</v>
      </c>
      <c r="L428" t="s">
        <v>180</v>
      </c>
      <c r="M428">
        <v>87124085</v>
      </c>
      <c r="N428">
        <v>42579</v>
      </c>
      <c r="O428">
        <v>2</v>
      </c>
      <c r="P428">
        <v>4</v>
      </c>
      <c r="Q428">
        <v>1704</v>
      </c>
      <c r="R428">
        <v>7.6414285714285715</v>
      </c>
      <c r="S428" s="29"/>
    </row>
    <row r="429" spans="9:19" x14ac:dyDescent="0.2">
      <c r="I429" t="s">
        <v>1094</v>
      </c>
      <c r="J429" t="s">
        <v>990</v>
      </c>
      <c r="K429" t="s">
        <v>565</v>
      </c>
      <c r="L429" t="s">
        <v>227</v>
      </c>
      <c r="M429">
        <v>87124086</v>
      </c>
      <c r="N429">
        <v>42527</v>
      </c>
      <c r="O429">
        <v>5</v>
      </c>
      <c r="P429">
        <v>4</v>
      </c>
      <c r="Q429">
        <v>592</v>
      </c>
      <c r="R429">
        <v>8.1485714285714277</v>
      </c>
      <c r="S429" s="29"/>
    </row>
    <row r="430" spans="9:19" x14ac:dyDescent="0.2">
      <c r="I430" t="s">
        <v>1095</v>
      </c>
      <c r="J430" t="s">
        <v>990</v>
      </c>
      <c r="K430" t="s">
        <v>565</v>
      </c>
      <c r="L430" t="s">
        <v>76</v>
      </c>
      <c r="M430">
        <v>87124087</v>
      </c>
      <c r="N430">
        <v>42575</v>
      </c>
      <c r="O430">
        <v>1</v>
      </c>
      <c r="P430">
        <v>30</v>
      </c>
      <c r="Q430">
        <v>623</v>
      </c>
      <c r="R430">
        <v>8.1057142857142868</v>
      </c>
      <c r="S430" s="29"/>
    </row>
    <row r="431" spans="9:19" x14ac:dyDescent="0.2">
      <c r="I431" t="s">
        <v>1096</v>
      </c>
      <c r="J431" t="s">
        <v>990</v>
      </c>
      <c r="K431" t="s">
        <v>565</v>
      </c>
      <c r="L431" t="s">
        <v>74</v>
      </c>
      <c r="M431">
        <v>87124088</v>
      </c>
      <c r="N431">
        <v>42512</v>
      </c>
      <c r="O431">
        <v>6</v>
      </c>
      <c r="P431">
        <v>15</v>
      </c>
      <c r="Q431">
        <v>808</v>
      </c>
      <c r="R431">
        <v>7.7128571428571435</v>
      </c>
      <c r="S431" s="29"/>
    </row>
    <row r="432" spans="9:19" x14ac:dyDescent="0.2">
      <c r="I432" t="s">
        <v>1097</v>
      </c>
      <c r="J432" t="s">
        <v>990</v>
      </c>
      <c r="K432" t="s">
        <v>565</v>
      </c>
      <c r="L432" t="s">
        <v>174</v>
      </c>
      <c r="M432">
        <v>87124089</v>
      </c>
      <c r="N432">
        <v>42395</v>
      </c>
      <c r="O432">
        <v>2</v>
      </c>
      <c r="P432">
        <v>11</v>
      </c>
      <c r="Q432">
        <v>1490</v>
      </c>
      <c r="R432">
        <v>8.6885714285714286</v>
      </c>
      <c r="S432" s="29"/>
    </row>
    <row r="433" spans="9:19" x14ac:dyDescent="0.2">
      <c r="I433" t="s">
        <v>1098</v>
      </c>
      <c r="J433" t="s">
        <v>990</v>
      </c>
      <c r="K433" t="s">
        <v>565</v>
      </c>
      <c r="L433" t="s">
        <v>43</v>
      </c>
      <c r="M433">
        <v>87124090</v>
      </c>
      <c r="N433">
        <v>42568</v>
      </c>
      <c r="O433">
        <v>4</v>
      </c>
      <c r="P433">
        <v>31</v>
      </c>
      <c r="Q433">
        <v>799</v>
      </c>
      <c r="R433">
        <v>8.2428571428571438</v>
      </c>
      <c r="S433" s="29"/>
    </row>
    <row r="434" spans="9:19" x14ac:dyDescent="0.2">
      <c r="I434" t="s">
        <v>1099</v>
      </c>
      <c r="J434" t="s">
        <v>990</v>
      </c>
      <c r="K434" t="s">
        <v>565</v>
      </c>
      <c r="L434" t="s">
        <v>268</v>
      </c>
      <c r="M434">
        <v>87124091</v>
      </c>
      <c r="N434">
        <v>42553</v>
      </c>
      <c r="O434">
        <v>4</v>
      </c>
      <c r="P434">
        <v>5</v>
      </c>
      <c r="Q434">
        <v>821</v>
      </c>
      <c r="R434">
        <v>8.1628571428571437</v>
      </c>
      <c r="S434" s="29"/>
    </row>
    <row r="435" spans="9:19" x14ac:dyDescent="0.2">
      <c r="I435" t="s">
        <v>1100</v>
      </c>
      <c r="J435" t="s">
        <v>990</v>
      </c>
      <c r="K435" t="s">
        <v>565</v>
      </c>
      <c r="L435" t="s">
        <v>19</v>
      </c>
      <c r="M435">
        <v>87124092</v>
      </c>
      <c r="N435">
        <v>42581</v>
      </c>
      <c r="O435">
        <v>1</v>
      </c>
      <c r="P435">
        <v>17</v>
      </c>
      <c r="Q435">
        <v>629</v>
      </c>
      <c r="R435">
        <v>8.1914285714285722</v>
      </c>
      <c r="S435" s="29"/>
    </row>
    <row r="436" spans="9:19" x14ac:dyDescent="0.2">
      <c r="I436" t="s">
        <v>1101</v>
      </c>
      <c r="J436" t="s">
        <v>990</v>
      </c>
      <c r="K436" t="s">
        <v>565</v>
      </c>
      <c r="L436" t="s">
        <v>206</v>
      </c>
      <c r="M436">
        <v>87124093</v>
      </c>
      <c r="N436">
        <v>42396</v>
      </c>
      <c r="O436">
        <v>1</v>
      </c>
      <c r="P436">
        <v>5</v>
      </c>
      <c r="Q436">
        <v>1053</v>
      </c>
      <c r="R436">
        <v>8.2899999999999991</v>
      </c>
      <c r="S436" s="29"/>
    </row>
    <row r="437" spans="9:19" x14ac:dyDescent="0.2">
      <c r="I437" t="s">
        <v>1102</v>
      </c>
      <c r="J437" t="s">
        <v>990</v>
      </c>
      <c r="K437" t="s">
        <v>565</v>
      </c>
      <c r="L437" t="s">
        <v>21</v>
      </c>
      <c r="M437">
        <v>87124094</v>
      </c>
      <c r="N437">
        <v>42471</v>
      </c>
      <c r="O437">
        <v>6</v>
      </c>
      <c r="P437">
        <v>3</v>
      </c>
      <c r="Q437">
        <v>1372</v>
      </c>
      <c r="R437">
        <v>8.4728571428571424</v>
      </c>
      <c r="S437" s="29"/>
    </row>
    <row r="438" spans="9:19" x14ac:dyDescent="0.2">
      <c r="I438" t="s">
        <v>1103</v>
      </c>
      <c r="J438" t="s">
        <v>990</v>
      </c>
      <c r="K438" t="s">
        <v>565</v>
      </c>
      <c r="L438" t="s">
        <v>97</v>
      </c>
      <c r="M438">
        <v>87124095</v>
      </c>
      <c r="N438">
        <v>42562</v>
      </c>
      <c r="O438">
        <v>2</v>
      </c>
      <c r="P438">
        <v>28</v>
      </c>
      <c r="Q438">
        <v>806</v>
      </c>
      <c r="R438">
        <v>8.5499999999999989</v>
      </c>
      <c r="S438" s="29"/>
    </row>
    <row r="439" spans="9:19" x14ac:dyDescent="0.2">
      <c r="I439" t="s">
        <v>1104</v>
      </c>
      <c r="J439" t="s">
        <v>990</v>
      </c>
      <c r="K439" t="s">
        <v>565</v>
      </c>
      <c r="L439" t="s">
        <v>145</v>
      </c>
      <c r="M439">
        <v>87124096</v>
      </c>
      <c r="N439">
        <v>42439</v>
      </c>
      <c r="O439">
        <v>4</v>
      </c>
      <c r="P439">
        <v>0</v>
      </c>
      <c r="Q439">
        <v>641</v>
      </c>
      <c r="R439">
        <v>7.8314285714285718</v>
      </c>
      <c r="S439" s="29"/>
    </row>
    <row r="440" spans="9:19" x14ac:dyDescent="0.2">
      <c r="I440" t="s">
        <v>1105</v>
      </c>
      <c r="J440" t="s">
        <v>990</v>
      </c>
      <c r="K440" t="s">
        <v>565</v>
      </c>
      <c r="L440" t="s">
        <v>113</v>
      </c>
      <c r="M440">
        <v>87124097</v>
      </c>
      <c r="N440">
        <v>42431</v>
      </c>
      <c r="O440">
        <v>5</v>
      </c>
      <c r="P440">
        <v>7</v>
      </c>
      <c r="Q440">
        <v>1005</v>
      </c>
      <c r="R440">
        <v>8.1257142857142863</v>
      </c>
      <c r="S440" s="29"/>
    </row>
    <row r="441" spans="9:19" x14ac:dyDescent="0.2">
      <c r="I441" t="s">
        <v>1106</v>
      </c>
      <c r="J441" t="s">
        <v>990</v>
      </c>
      <c r="K441" t="s">
        <v>565</v>
      </c>
      <c r="L441" t="s">
        <v>122</v>
      </c>
      <c r="M441">
        <v>87124098</v>
      </c>
      <c r="N441">
        <v>42466</v>
      </c>
      <c r="O441">
        <v>2</v>
      </c>
      <c r="P441">
        <v>0</v>
      </c>
      <c r="Q441">
        <v>975</v>
      </c>
      <c r="R441">
        <v>8.2614285714285707</v>
      </c>
      <c r="S441" s="29"/>
    </row>
    <row r="442" spans="9:19" x14ac:dyDescent="0.2">
      <c r="I442" t="s">
        <v>1107</v>
      </c>
      <c r="J442" t="s">
        <v>990</v>
      </c>
      <c r="K442" t="s">
        <v>565</v>
      </c>
      <c r="L442" t="s">
        <v>239</v>
      </c>
      <c r="M442">
        <v>87124099</v>
      </c>
      <c r="N442">
        <v>42423</v>
      </c>
      <c r="O442">
        <v>5</v>
      </c>
      <c r="P442">
        <v>16</v>
      </c>
      <c r="Q442">
        <v>512</v>
      </c>
      <c r="R442">
        <v>8.2799999999999994</v>
      </c>
      <c r="S442" s="29"/>
    </row>
    <row r="443" spans="9:19" x14ac:dyDescent="0.2">
      <c r="I443" t="s">
        <v>1108</v>
      </c>
      <c r="J443" t="s">
        <v>990</v>
      </c>
      <c r="K443" t="s">
        <v>565</v>
      </c>
      <c r="L443" t="s">
        <v>60</v>
      </c>
      <c r="M443">
        <v>87124100</v>
      </c>
      <c r="N443">
        <v>42528</v>
      </c>
      <c r="O443">
        <v>5</v>
      </c>
      <c r="P443">
        <v>10</v>
      </c>
      <c r="Q443">
        <v>938</v>
      </c>
      <c r="R443">
        <v>8.1914285714285722</v>
      </c>
      <c r="S443" s="29"/>
    </row>
    <row r="444" spans="9:19" x14ac:dyDescent="0.2">
      <c r="I444" t="s">
        <v>1109</v>
      </c>
      <c r="J444" t="s">
        <v>990</v>
      </c>
      <c r="K444" t="s">
        <v>565</v>
      </c>
      <c r="L444" t="s">
        <v>59</v>
      </c>
      <c r="M444">
        <v>87124101</v>
      </c>
      <c r="N444">
        <v>42451</v>
      </c>
      <c r="O444">
        <v>4</v>
      </c>
      <c r="P444">
        <v>17</v>
      </c>
      <c r="Q444">
        <v>1237</v>
      </c>
      <c r="R444">
        <v>7.531428571428572</v>
      </c>
      <c r="S444" s="29"/>
    </row>
    <row r="445" spans="9:19" x14ac:dyDescent="0.2">
      <c r="I445" t="s">
        <v>1110</v>
      </c>
      <c r="J445" t="s">
        <v>990</v>
      </c>
      <c r="K445" t="s">
        <v>565</v>
      </c>
      <c r="L445" t="s">
        <v>214</v>
      </c>
      <c r="M445">
        <v>87124102</v>
      </c>
      <c r="N445">
        <v>42414</v>
      </c>
      <c r="O445">
        <v>2</v>
      </c>
      <c r="P445">
        <v>17</v>
      </c>
      <c r="Q445">
        <v>1488</v>
      </c>
      <c r="R445">
        <v>8.1414285714285715</v>
      </c>
      <c r="S445" s="29"/>
    </row>
    <row r="446" spans="9:19" x14ac:dyDescent="0.2">
      <c r="I446" t="s">
        <v>1111</v>
      </c>
      <c r="J446" t="s">
        <v>990</v>
      </c>
      <c r="K446" t="s">
        <v>565</v>
      </c>
      <c r="L446" t="s">
        <v>32</v>
      </c>
      <c r="M446">
        <v>87124103</v>
      </c>
      <c r="N446">
        <v>42402</v>
      </c>
      <c r="O446">
        <v>2</v>
      </c>
      <c r="P446">
        <v>1</v>
      </c>
      <c r="Q446">
        <v>573</v>
      </c>
      <c r="R446">
        <v>7.894285714285715</v>
      </c>
      <c r="S446" s="29"/>
    </row>
    <row r="447" spans="9:19" x14ac:dyDescent="0.2">
      <c r="I447" t="s">
        <v>1112</v>
      </c>
      <c r="J447" t="s">
        <v>990</v>
      </c>
      <c r="K447" t="s">
        <v>565</v>
      </c>
      <c r="L447" t="s">
        <v>58</v>
      </c>
      <c r="M447">
        <v>87124104</v>
      </c>
      <c r="N447">
        <v>42544</v>
      </c>
      <c r="O447">
        <v>1</v>
      </c>
      <c r="P447">
        <v>0</v>
      </c>
      <c r="Q447">
        <v>660</v>
      </c>
      <c r="R447">
        <v>8.08</v>
      </c>
      <c r="S447" s="29"/>
    </row>
    <row r="448" spans="9:19" x14ac:dyDescent="0.2">
      <c r="I448" t="s">
        <v>1113</v>
      </c>
      <c r="J448" t="s">
        <v>990</v>
      </c>
      <c r="K448" t="s">
        <v>565</v>
      </c>
      <c r="L448" t="s">
        <v>258</v>
      </c>
      <c r="M448">
        <v>87124105</v>
      </c>
      <c r="N448">
        <v>42552</v>
      </c>
      <c r="O448">
        <v>5</v>
      </c>
      <c r="P448">
        <v>1</v>
      </c>
      <c r="Q448">
        <v>727</v>
      </c>
      <c r="R448">
        <v>7.2885714285714283</v>
      </c>
      <c r="S448" s="29"/>
    </row>
    <row r="449" spans="9:19" x14ac:dyDescent="0.2">
      <c r="I449" t="s">
        <v>1114</v>
      </c>
      <c r="J449" t="s">
        <v>990</v>
      </c>
      <c r="K449" t="s">
        <v>565</v>
      </c>
      <c r="L449" t="s">
        <v>164</v>
      </c>
      <c r="M449">
        <v>87124106</v>
      </c>
      <c r="N449">
        <v>42397</v>
      </c>
      <c r="O449">
        <v>2</v>
      </c>
      <c r="P449">
        <v>25</v>
      </c>
      <c r="Q449">
        <v>971</v>
      </c>
      <c r="R449">
        <v>8.1542857142857148</v>
      </c>
      <c r="S449" s="29"/>
    </row>
    <row r="450" spans="9:19" x14ac:dyDescent="0.2">
      <c r="I450" t="s">
        <v>1115</v>
      </c>
      <c r="J450" t="s">
        <v>990</v>
      </c>
      <c r="K450" t="s">
        <v>565</v>
      </c>
      <c r="L450" t="s">
        <v>143</v>
      </c>
      <c r="M450">
        <v>87124107</v>
      </c>
      <c r="N450">
        <v>42589</v>
      </c>
      <c r="O450">
        <v>2</v>
      </c>
      <c r="P450">
        <v>1</v>
      </c>
      <c r="Q450">
        <v>1126</v>
      </c>
      <c r="R450">
        <v>7.0628571428571423</v>
      </c>
      <c r="S450" s="29"/>
    </row>
    <row r="451" spans="9:19" x14ac:dyDescent="0.2">
      <c r="I451" t="s">
        <v>1116</v>
      </c>
      <c r="J451" t="s">
        <v>990</v>
      </c>
      <c r="K451" t="s">
        <v>565</v>
      </c>
      <c r="L451" t="s">
        <v>123</v>
      </c>
      <c r="M451">
        <v>87124108</v>
      </c>
      <c r="N451">
        <v>42485</v>
      </c>
      <c r="O451">
        <v>3</v>
      </c>
      <c r="P451">
        <v>28</v>
      </c>
      <c r="Q451">
        <v>1132</v>
      </c>
      <c r="R451">
        <v>7.76</v>
      </c>
      <c r="S451" s="29"/>
    </row>
    <row r="452" spans="9:19" x14ac:dyDescent="0.2">
      <c r="I452" t="s">
        <v>1117</v>
      </c>
      <c r="J452" t="s">
        <v>990</v>
      </c>
      <c r="K452" t="s">
        <v>565</v>
      </c>
      <c r="L452" t="s">
        <v>79</v>
      </c>
      <c r="M452">
        <v>87124109</v>
      </c>
      <c r="N452">
        <v>42475</v>
      </c>
      <c r="O452">
        <v>6</v>
      </c>
      <c r="P452">
        <v>15</v>
      </c>
      <c r="Q452">
        <v>908</v>
      </c>
      <c r="R452">
        <v>7.9200000000000008</v>
      </c>
      <c r="S452" s="29"/>
    </row>
    <row r="453" spans="9:19" x14ac:dyDescent="0.2">
      <c r="I453" t="s">
        <v>1118</v>
      </c>
      <c r="J453" t="s">
        <v>990</v>
      </c>
      <c r="K453" t="s">
        <v>565</v>
      </c>
      <c r="L453" t="s">
        <v>285</v>
      </c>
      <c r="M453">
        <v>87124110</v>
      </c>
      <c r="N453">
        <v>42543</v>
      </c>
      <c r="O453">
        <v>6</v>
      </c>
      <c r="P453">
        <v>15</v>
      </c>
      <c r="Q453">
        <v>1115</v>
      </c>
      <c r="R453">
        <v>7.83</v>
      </c>
      <c r="S453" s="29"/>
    </row>
    <row r="454" spans="9:19" x14ac:dyDescent="0.2">
      <c r="I454" t="s">
        <v>1119</v>
      </c>
      <c r="J454" t="s">
        <v>990</v>
      </c>
      <c r="K454" t="s">
        <v>565</v>
      </c>
      <c r="L454" t="s">
        <v>116</v>
      </c>
      <c r="M454">
        <v>87124111</v>
      </c>
      <c r="N454">
        <v>42509</v>
      </c>
      <c r="O454">
        <v>4</v>
      </c>
      <c r="P454">
        <v>15</v>
      </c>
      <c r="Q454">
        <v>1346</v>
      </c>
      <c r="R454">
        <v>8.1485714285714277</v>
      </c>
      <c r="S454" s="29"/>
    </row>
    <row r="455" spans="9:19" x14ac:dyDescent="0.2">
      <c r="I455" t="s">
        <v>1120</v>
      </c>
      <c r="J455" t="s">
        <v>990</v>
      </c>
      <c r="K455" t="s">
        <v>565</v>
      </c>
      <c r="L455" t="s">
        <v>56</v>
      </c>
      <c r="M455">
        <v>87124112</v>
      </c>
      <c r="N455">
        <v>42401</v>
      </c>
      <c r="O455">
        <v>5</v>
      </c>
      <c r="P455">
        <v>9</v>
      </c>
      <c r="Q455">
        <v>1288</v>
      </c>
      <c r="R455">
        <v>8.0942857142857143</v>
      </c>
      <c r="S455" s="29"/>
    </row>
    <row r="456" spans="9:19" x14ac:dyDescent="0.2">
      <c r="I456" t="s">
        <v>1121</v>
      </c>
      <c r="J456" t="s">
        <v>990</v>
      </c>
      <c r="K456" t="s">
        <v>565</v>
      </c>
      <c r="L456" t="s">
        <v>142</v>
      </c>
      <c r="M456">
        <v>87124113</v>
      </c>
      <c r="N456">
        <v>42507</v>
      </c>
      <c r="O456">
        <v>4</v>
      </c>
      <c r="P456">
        <v>5</v>
      </c>
      <c r="Q456">
        <v>1212</v>
      </c>
      <c r="R456">
        <v>7.4928571428571429</v>
      </c>
      <c r="S456" s="29"/>
    </row>
    <row r="457" spans="9:19" x14ac:dyDescent="0.2">
      <c r="I457" t="s">
        <v>1122</v>
      </c>
      <c r="J457" t="s">
        <v>990</v>
      </c>
      <c r="K457" t="s">
        <v>565</v>
      </c>
      <c r="L457" t="s">
        <v>162</v>
      </c>
      <c r="M457">
        <v>87124114</v>
      </c>
      <c r="N457">
        <v>42567</v>
      </c>
      <c r="O457">
        <v>2</v>
      </c>
      <c r="P457">
        <v>11</v>
      </c>
      <c r="Q457">
        <v>1213</v>
      </c>
      <c r="R457">
        <v>7.9385714285714277</v>
      </c>
      <c r="S457" s="29"/>
    </row>
    <row r="458" spans="9:19" x14ac:dyDescent="0.2">
      <c r="I458" t="s">
        <v>1123</v>
      </c>
      <c r="J458" t="s">
        <v>990</v>
      </c>
      <c r="K458" t="s">
        <v>565</v>
      </c>
      <c r="L458" t="s">
        <v>118</v>
      </c>
      <c r="M458">
        <v>87124115</v>
      </c>
      <c r="N458">
        <v>42542</v>
      </c>
      <c r="O458">
        <v>5</v>
      </c>
      <c r="P458">
        <v>8</v>
      </c>
      <c r="Q458">
        <v>1028</v>
      </c>
      <c r="R458">
        <v>7.7471428571428564</v>
      </c>
      <c r="S458" s="29"/>
    </row>
    <row r="459" spans="9:19" x14ac:dyDescent="0.2">
      <c r="I459" t="s">
        <v>1124</v>
      </c>
      <c r="J459" t="s">
        <v>990</v>
      </c>
      <c r="K459" t="s">
        <v>565</v>
      </c>
      <c r="L459" t="s">
        <v>105</v>
      </c>
      <c r="M459">
        <v>87124116</v>
      </c>
      <c r="N459">
        <v>42491</v>
      </c>
      <c r="O459">
        <v>3</v>
      </c>
      <c r="P459">
        <v>3</v>
      </c>
      <c r="Q459">
        <v>756</v>
      </c>
      <c r="R459">
        <v>8.6514285714285712</v>
      </c>
      <c r="S459" s="29"/>
    </row>
    <row r="460" spans="9:19" x14ac:dyDescent="0.2">
      <c r="I460" t="s">
        <v>1125</v>
      </c>
      <c r="J460" t="s">
        <v>990</v>
      </c>
      <c r="K460" t="s">
        <v>565</v>
      </c>
      <c r="L460" t="s">
        <v>156</v>
      </c>
      <c r="M460">
        <v>87124117</v>
      </c>
      <c r="N460">
        <v>42498</v>
      </c>
      <c r="O460">
        <v>5</v>
      </c>
      <c r="P460">
        <v>22</v>
      </c>
      <c r="Q460">
        <v>538</v>
      </c>
      <c r="R460">
        <v>7.33</v>
      </c>
      <c r="S460" s="29"/>
    </row>
    <row r="461" spans="9:19" x14ac:dyDescent="0.2">
      <c r="I461" t="s">
        <v>1126</v>
      </c>
      <c r="J461" t="s">
        <v>990</v>
      </c>
      <c r="K461" t="s">
        <v>565</v>
      </c>
      <c r="L461" t="s">
        <v>99</v>
      </c>
      <c r="M461">
        <v>87124118</v>
      </c>
      <c r="N461">
        <v>42393</v>
      </c>
      <c r="O461">
        <v>1</v>
      </c>
      <c r="P461">
        <v>7</v>
      </c>
      <c r="Q461">
        <v>698</v>
      </c>
      <c r="R461">
        <v>7.9742857142857142</v>
      </c>
      <c r="S461" s="29"/>
    </row>
    <row r="462" spans="9:19" x14ac:dyDescent="0.2">
      <c r="I462" t="s">
        <v>1127</v>
      </c>
      <c r="J462" t="s">
        <v>990</v>
      </c>
      <c r="K462" t="s">
        <v>565</v>
      </c>
      <c r="L462" t="s">
        <v>62</v>
      </c>
      <c r="M462">
        <v>87124119</v>
      </c>
      <c r="N462">
        <v>42462</v>
      </c>
      <c r="O462">
        <v>2</v>
      </c>
      <c r="P462">
        <v>27</v>
      </c>
      <c r="Q462">
        <v>1099</v>
      </c>
      <c r="R462">
        <v>8.6128571428571412</v>
      </c>
      <c r="S462" s="29"/>
    </row>
    <row r="463" spans="9:19" x14ac:dyDescent="0.2">
      <c r="I463" t="s">
        <v>1128</v>
      </c>
      <c r="J463" t="s">
        <v>990</v>
      </c>
      <c r="K463" t="s">
        <v>565</v>
      </c>
      <c r="L463" t="s">
        <v>173</v>
      </c>
      <c r="M463">
        <v>87124120</v>
      </c>
      <c r="N463">
        <v>42398</v>
      </c>
      <c r="O463">
        <v>3</v>
      </c>
      <c r="P463">
        <v>14</v>
      </c>
      <c r="Q463">
        <v>1397</v>
      </c>
      <c r="R463">
        <v>7.7142857142857144</v>
      </c>
      <c r="S463" s="29"/>
    </row>
    <row r="464" spans="9:19" x14ac:dyDescent="0.2">
      <c r="I464" t="s">
        <v>1129</v>
      </c>
      <c r="J464" t="s">
        <v>990</v>
      </c>
      <c r="K464" t="s">
        <v>565</v>
      </c>
      <c r="L464" t="s">
        <v>241</v>
      </c>
      <c r="M464">
        <v>87124121</v>
      </c>
      <c r="N464">
        <v>42491</v>
      </c>
      <c r="O464">
        <v>6</v>
      </c>
      <c r="P464">
        <v>15</v>
      </c>
      <c r="Q464">
        <v>752</v>
      </c>
      <c r="R464">
        <v>7.4142857142857155</v>
      </c>
      <c r="S464" s="29"/>
    </row>
    <row r="465" spans="9:19" x14ac:dyDescent="0.2">
      <c r="I465" t="s">
        <v>1130</v>
      </c>
      <c r="J465" t="s">
        <v>990</v>
      </c>
      <c r="K465" t="s">
        <v>565</v>
      </c>
      <c r="L465" t="s">
        <v>35</v>
      </c>
      <c r="M465">
        <v>87124122</v>
      </c>
      <c r="N465">
        <v>42531</v>
      </c>
      <c r="O465">
        <v>4</v>
      </c>
      <c r="P465">
        <v>12</v>
      </c>
      <c r="Q465">
        <v>1551</v>
      </c>
      <c r="R465">
        <v>7.305714285714286</v>
      </c>
      <c r="S465" s="29"/>
    </row>
    <row r="466" spans="9:19" x14ac:dyDescent="0.2">
      <c r="I466" t="s">
        <v>1131</v>
      </c>
      <c r="J466" t="s">
        <v>990</v>
      </c>
      <c r="K466" t="s">
        <v>565</v>
      </c>
      <c r="L466" t="s">
        <v>246</v>
      </c>
      <c r="M466">
        <v>87124123</v>
      </c>
      <c r="N466">
        <v>42482</v>
      </c>
      <c r="O466">
        <v>1</v>
      </c>
      <c r="P466">
        <v>3</v>
      </c>
      <c r="Q466">
        <v>1264</v>
      </c>
      <c r="R466">
        <v>7.9385714285714277</v>
      </c>
      <c r="S466" s="29"/>
    </row>
    <row r="467" spans="9:19" x14ac:dyDescent="0.2">
      <c r="I467" t="s">
        <v>1132</v>
      </c>
      <c r="J467" t="s">
        <v>990</v>
      </c>
      <c r="K467" t="s">
        <v>565</v>
      </c>
      <c r="L467" t="s">
        <v>80</v>
      </c>
      <c r="M467">
        <v>87124124</v>
      </c>
      <c r="N467">
        <v>42447</v>
      </c>
      <c r="O467">
        <v>4</v>
      </c>
      <c r="P467">
        <v>12</v>
      </c>
      <c r="Q467">
        <v>904</v>
      </c>
      <c r="R467">
        <v>8.1085714285714285</v>
      </c>
      <c r="S467" s="29"/>
    </row>
    <row r="468" spans="9:19" x14ac:dyDescent="0.2">
      <c r="I468" t="s">
        <v>1133</v>
      </c>
      <c r="J468" t="s">
        <v>990</v>
      </c>
      <c r="K468" t="s">
        <v>565</v>
      </c>
      <c r="L468" t="s">
        <v>69</v>
      </c>
      <c r="M468">
        <v>87124125</v>
      </c>
      <c r="N468">
        <v>42559</v>
      </c>
      <c r="O468">
        <v>3</v>
      </c>
      <c r="P468">
        <v>0</v>
      </c>
      <c r="Q468">
        <v>1510</v>
      </c>
      <c r="R468">
        <v>8.411428571428571</v>
      </c>
      <c r="S468" s="29"/>
    </row>
    <row r="469" spans="9:19" x14ac:dyDescent="0.2">
      <c r="I469" t="s">
        <v>1134</v>
      </c>
      <c r="J469" t="s">
        <v>990</v>
      </c>
      <c r="K469" t="s">
        <v>565</v>
      </c>
      <c r="L469" t="s">
        <v>247</v>
      </c>
      <c r="M469">
        <v>87124126</v>
      </c>
      <c r="N469">
        <v>42487</v>
      </c>
      <c r="O469">
        <v>2</v>
      </c>
      <c r="P469">
        <v>7</v>
      </c>
      <c r="Q469">
        <v>891</v>
      </c>
      <c r="R469">
        <v>8.8900000000000023</v>
      </c>
      <c r="S469" s="29"/>
    </row>
    <row r="470" spans="9:19" x14ac:dyDescent="0.2">
      <c r="I470" t="s">
        <v>1135</v>
      </c>
      <c r="J470" t="s">
        <v>990</v>
      </c>
      <c r="K470" t="s">
        <v>565</v>
      </c>
      <c r="L470" t="s">
        <v>98</v>
      </c>
      <c r="M470">
        <v>87124127</v>
      </c>
      <c r="N470">
        <v>42380</v>
      </c>
      <c r="O470">
        <v>4</v>
      </c>
      <c r="P470">
        <v>16</v>
      </c>
      <c r="Q470">
        <v>1169</v>
      </c>
      <c r="R470">
        <v>8.6771428571428562</v>
      </c>
      <c r="S470" s="29"/>
    </row>
    <row r="471" spans="9:19" x14ac:dyDescent="0.2">
      <c r="I471" t="s">
        <v>1136</v>
      </c>
      <c r="J471" t="s">
        <v>990</v>
      </c>
      <c r="K471" t="s">
        <v>565</v>
      </c>
      <c r="L471" t="s">
        <v>251</v>
      </c>
      <c r="M471">
        <v>87124128</v>
      </c>
      <c r="N471">
        <v>42589</v>
      </c>
      <c r="O471">
        <v>3</v>
      </c>
      <c r="P471">
        <v>8</v>
      </c>
      <c r="Q471">
        <v>1099</v>
      </c>
      <c r="R471">
        <v>8.5285714285714285</v>
      </c>
      <c r="S471" s="29"/>
    </row>
    <row r="472" spans="9:19" x14ac:dyDescent="0.2">
      <c r="I472" t="s">
        <v>1137</v>
      </c>
      <c r="J472" t="s">
        <v>990</v>
      </c>
      <c r="K472" t="s">
        <v>565</v>
      </c>
      <c r="L472" t="s">
        <v>163</v>
      </c>
      <c r="M472">
        <v>87124129</v>
      </c>
      <c r="N472">
        <v>42476</v>
      </c>
      <c r="O472">
        <v>2</v>
      </c>
      <c r="P472">
        <v>2</v>
      </c>
      <c r="Q472">
        <v>870</v>
      </c>
      <c r="R472">
        <v>7.9257142857142853</v>
      </c>
      <c r="S472" s="29"/>
    </row>
    <row r="473" spans="9:19" x14ac:dyDescent="0.2">
      <c r="I473" t="s">
        <v>1138</v>
      </c>
      <c r="J473" t="s">
        <v>990</v>
      </c>
      <c r="K473" t="s">
        <v>565</v>
      </c>
      <c r="L473" t="s">
        <v>204</v>
      </c>
      <c r="M473">
        <v>87124130</v>
      </c>
      <c r="N473">
        <v>42432</v>
      </c>
      <c r="O473">
        <v>5</v>
      </c>
      <c r="P473">
        <v>16</v>
      </c>
      <c r="Q473">
        <v>895</v>
      </c>
      <c r="R473">
        <v>8.129999999999999</v>
      </c>
      <c r="S473" s="29"/>
    </row>
    <row r="474" spans="9:19" x14ac:dyDescent="0.2">
      <c r="I474" t="s">
        <v>1139</v>
      </c>
      <c r="J474" t="s">
        <v>990</v>
      </c>
      <c r="K474" t="s">
        <v>565</v>
      </c>
      <c r="L474" t="s">
        <v>39</v>
      </c>
      <c r="M474">
        <v>87124131</v>
      </c>
      <c r="N474">
        <v>42395</v>
      </c>
      <c r="O474">
        <v>6</v>
      </c>
      <c r="P474">
        <v>1</v>
      </c>
      <c r="Q474">
        <v>1037</v>
      </c>
      <c r="R474">
        <v>8.1871428571428559</v>
      </c>
      <c r="S474" s="29"/>
    </row>
    <row r="475" spans="9:19" x14ac:dyDescent="0.2">
      <c r="I475" t="s">
        <v>1140</v>
      </c>
      <c r="J475" t="s">
        <v>990</v>
      </c>
      <c r="K475" t="s">
        <v>565</v>
      </c>
      <c r="L475" t="s">
        <v>308</v>
      </c>
      <c r="M475">
        <v>87124132</v>
      </c>
      <c r="N475">
        <v>42427</v>
      </c>
      <c r="O475">
        <v>6</v>
      </c>
      <c r="P475">
        <v>1</v>
      </c>
      <c r="Q475">
        <v>614</v>
      </c>
      <c r="R475">
        <v>8.2757142857142849</v>
      </c>
      <c r="S475" s="29"/>
    </row>
    <row r="476" spans="9:19" x14ac:dyDescent="0.2">
      <c r="I476" t="s">
        <v>1141</v>
      </c>
      <c r="J476" t="s">
        <v>990</v>
      </c>
      <c r="K476" t="s">
        <v>565</v>
      </c>
      <c r="L476" t="s">
        <v>326</v>
      </c>
      <c r="M476">
        <v>87124133</v>
      </c>
      <c r="N476">
        <v>42512</v>
      </c>
      <c r="O476">
        <v>2</v>
      </c>
      <c r="P476">
        <v>14</v>
      </c>
      <c r="Q476">
        <v>720</v>
      </c>
      <c r="R476">
        <v>8.507142857142858</v>
      </c>
      <c r="S476" s="29"/>
    </row>
    <row r="477" spans="9:19" x14ac:dyDescent="0.2">
      <c r="I477" t="s">
        <v>1142</v>
      </c>
      <c r="J477" t="s">
        <v>990</v>
      </c>
      <c r="K477" t="s">
        <v>565</v>
      </c>
      <c r="L477" t="s">
        <v>276</v>
      </c>
      <c r="M477">
        <v>87124134</v>
      </c>
      <c r="N477">
        <v>42431</v>
      </c>
      <c r="O477">
        <v>4</v>
      </c>
      <c r="P477">
        <v>12</v>
      </c>
      <c r="Q477">
        <v>1249</v>
      </c>
      <c r="R477">
        <v>8.411428571428571</v>
      </c>
      <c r="S477" s="29"/>
    </row>
    <row r="478" spans="9:19" x14ac:dyDescent="0.2">
      <c r="I478" t="s">
        <v>1143</v>
      </c>
      <c r="J478" t="s">
        <v>990</v>
      </c>
      <c r="K478" t="s">
        <v>565</v>
      </c>
      <c r="L478" t="s">
        <v>288</v>
      </c>
      <c r="M478">
        <v>87124135</v>
      </c>
      <c r="N478">
        <v>42579</v>
      </c>
      <c r="O478">
        <v>5</v>
      </c>
      <c r="P478">
        <v>6</v>
      </c>
      <c r="Q478">
        <v>1233</v>
      </c>
      <c r="R478">
        <v>7.484285714285714</v>
      </c>
      <c r="S478" s="29"/>
    </row>
    <row r="479" spans="9:19" x14ac:dyDescent="0.2">
      <c r="I479" t="s">
        <v>1144</v>
      </c>
      <c r="J479" t="s">
        <v>990</v>
      </c>
      <c r="K479" t="s">
        <v>565</v>
      </c>
      <c r="L479" t="s">
        <v>61</v>
      </c>
      <c r="M479">
        <v>87124136</v>
      </c>
      <c r="N479">
        <v>42478</v>
      </c>
      <c r="O479">
        <v>5</v>
      </c>
      <c r="P479">
        <v>21</v>
      </c>
      <c r="Q479">
        <v>1464</v>
      </c>
      <c r="R479">
        <v>7.7285714285714278</v>
      </c>
      <c r="S479" s="29"/>
    </row>
    <row r="480" spans="9:19" x14ac:dyDescent="0.2">
      <c r="I480" t="s">
        <v>1145</v>
      </c>
      <c r="J480" t="s">
        <v>990</v>
      </c>
      <c r="K480" t="s">
        <v>565</v>
      </c>
      <c r="L480" t="s">
        <v>252</v>
      </c>
      <c r="M480">
        <v>87124137</v>
      </c>
      <c r="N480">
        <v>42555</v>
      </c>
      <c r="O480">
        <v>6</v>
      </c>
      <c r="P480">
        <v>0</v>
      </c>
      <c r="Q480">
        <v>1428</v>
      </c>
      <c r="R480">
        <v>7.45</v>
      </c>
      <c r="S480" s="29"/>
    </row>
    <row r="481" spans="9:19" x14ac:dyDescent="0.2">
      <c r="I481" t="s">
        <v>1146</v>
      </c>
      <c r="J481" t="s">
        <v>990</v>
      </c>
      <c r="K481" t="s">
        <v>565</v>
      </c>
      <c r="L481" t="s">
        <v>146</v>
      </c>
      <c r="M481">
        <v>87124138</v>
      </c>
      <c r="N481">
        <v>42557</v>
      </c>
      <c r="O481">
        <v>6</v>
      </c>
      <c r="P481">
        <v>0</v>
      </c>
      <c r="Q481">
        <v>1617</v>
      </c>
      <c r="R481">
        <v>7.3785714285714281</v>
      </c>
      <c r="S481" s="29"/>
    </row>
    <row r="482" spans="9:19" x14ac:dyDescent="0.2">
      <c r="I482" t="s">
        <v>1147</v>
      </c>
      <c r="J482" t="s">
        <v>990</v>
      </c>
      <c r="K482" t="s">
        <v>565</v>
      </c>
      <c r="L482" t="s">
        <v>18</v>
      </c>
      <c r="M482">
        <v>87124139</v>
      </c>
      <c r="N482">
        <v>42433</v>
      </c>
      <c r="O482">
        <v>6</v>
      </c>
      <c r="P482">
        <v>22</v>
      </c>
      <c r="Q482">
        <v>591</v>
      </c>
      <c r="R482">
        <v>8.3271428571428565</v>
      </c>
      <c r="S482" s="29"/>
    </row>
    <row r="483" spans="9:19" x14ac:dyDescent="0.2">
      <c r="I483" t="s">
        <v>1148</v>
      </c>
      <c r="J483" t="s">
        <v>990</v>
      </c>
      <c r="K483" t="s">
        <v>565</v>
      </c>
      <c r="L483" t="s">
        <v>253</v>
      </c>
      <c r="M483">
        <v>87124140</v>
      </c>
      <c r="N483">
        <v>42519</v>
      </c>
      <c r="O483">
        <v>1</v>
      </c>
      <c r="P483">
        <v>8</v>
      </c>
      <c r="Q483">
        <v>623</v>
      </c>
      <c r="R483">
        <v>8.7085714285714282</v>
      </c>
      <c r="S483" s="29"/>
    </row>
    <row r="484" spans="9:19" x14ac:dyDescent="0.2">
      <c r="I484" t="s">
        <v>1149</v>
      </c>
      <c r="J484" t="s">
        <v>990</v>
      </c>
      <c r="K484" t="s">
        <v>565</v>
      </c>
      <c r="L484" t="s">
        <v>195</v>
      </c>
      <c r="M484">
        <v>87124141</v>
      </c>
      <c r="N484">
        <v>42481</v>
      </c>
      <c r="O484">
        <v>2</v>
      </c>
      <c r="P484">
        <v>5</v>
      </c>
      <c r="Q484">
        <v>916</v>
      </c>
      <c r="R484">
        <v>7.9442857142857148</v>
      </c>
      <c r="S484" s="29"/>
    </row>
    <row r="485" spans="9:19" x14ac:dyDescent="0.2">
      <c r="I485" t="s">
        <v>1150</v>
      </c>
      <c r="J485" t="s">
        <v>990</v>
      </c>
      <c r="K485" t="s">
        <v>565</v>
      </c>
      <c r="L485" t="s">
        <v>86</v>
      </c>
      <c r="M485">
        <v>87124142</v>
      </c>
      <c r="N485">
        <v>42547</v>
      </c>
      <c r="O485">
        <v>3</v>
      </c>
      <c r="P485">
        <v>11</v>
      </c>
      <c r="Q485">
        <v>820</v>
      </c>
      <c r="R485">
        <v>9.1585714285714293</v>
      </c>
      <c r="S485" s="29"/>
    </row>
    <row r="486" spans="9:19" x14ac:dyDescent="0.2">
      <c r="I486" t="s">
        <v>1151</v>
      </c>
      <c r="J486" t="s">
        <v>990</v>
      </c>
      <c r="K486" t="s">
        <v>565</v>
      </c>
      <c r="L486" t="s">
        <v>272</v>
      </c>
      <c r="M486">
        <v>87124143</v>
      </c>
      <c r="N486">
        <v>42614</v>
      </c>
      <c r="O486">
        <v>1</v>
      </c>
      <c r="P486">
        <v>3</v>
      </c>
      <c r="Q486">
        <v>1218</v>
      </c>
      <c r="R486">
        <v>8.5542857142857134</v>
      </c>
      <c r="S486" s="29"/>
    </row>
    <row r="487" spans="9:19" x14ac:dyDescent="0.2">
      <c r="I487" t="s">
        <v>1152</v>
      </c>
      <c r="J487" t="s">
        <v>990</v>
      </c>
      <c r="K487" t="s">
        <v>565</v>
      </c>
      <c r="L487" t="s">
        <v>317</v>
      </c>
      <c r="M487">
        <v>87124144</v>
      </c>
      <c r="N487">
        <v>42609</v>
      </c>
      <c r="O487">
        <v>3</v>
      </c>
      <c r="P487">
        <v>3</v>
      </c>
      <c r="Q487">
        <v>969</v>
      </c>
      <c r="R487">
        <v>8.4057142857142857</v>
      </c>
      <c r="S487" s="29"/>
    </row>
    <row r="488" spans="9:19" x14ac:dyDescent="0.2">
      <c r="I488" t="s">
        <v>1153</v>
      </c>
      <c r="J488" t="s">
        <v>990</v>
      </c>
      <c r="K488" t="s">
        <v>565</v>
      </c>
      <c r="L488" t="s">
        <v>226</v>
      </c>
      <c r="M488">
        <v>87124145</v>
      </c>
      <c r="N488">
        <v>42566</v>
      </c>
      <c r="O488">
        <v>3</v>
      </c>
      <c r="P488">
        <v>5</v>
      </c>
      <c r="Q488">
        <v>641</v>
      </c>
      <c r="R488">
        <v>7.5171428571428569</v>
      </c>
      <c r="S488" s="29"/>
    </row>
    <row r="489" spans="9:19" x14ac:dyDescent="0.2">
      <c r="I489" t="s">
        <v>1154</v>
      </c>
      <c r="J489" t="s">
        <v>990</v>
      </c>
      <c r="K489" t="s">
        <v>565</v>
      </c>
      <c r="L489" t="s">
        <v>124</v>
      </c>
      <c r="M489">
        <v>87124146</v>
      </c>
      <c r="N489">
        <v>42596</v>
      </c>
      <c r="O489">
        <v>1</v>
      </c>
      <c r="P489">
        <v>5</v>
      </c>
      <c r="Q489">
        <v>1063</v>
      </c>
      <c r="R489">
        <v>7.9185714285714273</v>
      </c>
      <c r="S489" s="29"/>
    </row>
    <row r="490" spans="9:19" x14ac:dyDescent="0.2">
      <c r="I490" t="s">
        <v>1155</v>
      </c>
      <c r="J490" t="s">
        <v>990</v>
      </c>
      <c r="K490" t="s">
        <v>565</v>
      </c>
      <c r="L490" t="s">
        <v>190</v>
      </c>
      <c r="M490">
        <v>87124147</v>
      </c>
      <c r="N490">
        <v>42592</v>
      </c>
      <c r="O490">
        <v>6</v>
      </c>
      <c r="P490">
        <v>16</v>
      </c>
      <c r="Q490">
        <v>1024</v>
      </c>
      <c r="R490">
        <v>8.1485714285714277</v>
      </c>
      <c r="S490" s="29"/>
    </row>
    <row r="491" spans="9:19" x14ac:dyDescent="0.2">
      <c r="I491" t="s">
        <v>1156</v>
      </c>
      <c r="J491" t="s">
        <v>990</v>
      </c>
      <c r="K491" t="s">
        <v>565</v>
      </c>
      <c r="L491" t="s">
        <v>24</v>
      </c>
      <c r="M491">
        <v>87124148</v>
      </c>
      <c r="N491">
        <v>42564</v>
      </c>
      <c r="O491">
        <v>3</v>
      </c>
      <c r="P491">
        <v>5</v>
      </c>
      <c r="Q491">
        <v>1524</v>
      </c>
      <c r="R491">
        <v>8.68</v>
      </c>
      <c r="S491" s="29"/>
    </row>
    <row r="492" spans="9:19" x14ac:dyDescent="0.2">
      <c r="I492" t="s">
        <v>1157</v>
      </c>
      <c r="J492" t="s">
        <v>990</v>
      </c>
      <c r="K492" t="s">
        <v>565</v>
      </c>
      <c r="L492" t="s">
        <v>234</v>
      </c>
      <c r="M492">
        <v>87124149</v>
      </c>
      <c r="N492">
        <v>42531</v>
      </c>
      <c r="O492">
        <v>4</v>
      </c>
      <c r="P492">
        <v>19</v>
      </c>
      <c r="Q492">
        <v>588</v>
      </c>
      <c r="R492">
        <v>8.6842857142857124</v>
      </c>
      <c r="S492" s="29"/>
    </row>
    <row r="493" spans="9:19" x14ac:dyDescent="0.2">
      <c r="I493" t="s">
        <v>1158</v>
      </c>
      <c r="J493" t="s">
        <v>990</v>
      </c>
      <c r="K493" t="s">
        <v>565</v>
      </c>
      <c r="L493" t="s">
        <v>167</v>
      </c>
      <c r="M493">
        <v>87124150</v>
      </c>
      <c r="N493">
        <v>42468</v>
      </c>
      <c r="O493">
        <v>3</v>
      </c>
      <c r="P493">
        <v>2</v>
      </c>
      <c r="Q493">
        <v>1498</v>
      </c>
      <c r="R493">
        <v>7.4828571428571422</v>
      </c>
      <c r="S493" s="29"/>
    </row>
    <row r="494" spans="9:19" x14ac:dyDescent="0.2">
      <c r="I494" t="s">
        <v>1159</v>
      </c>
      <c r="J494" t="s">
        <v>990</v>
      </c>
      <c r="K494" t="s">
        <v>565</v>
      </c>
      <c r="L494" t="s">
        <v>186</v>
      </c>
      <c r="M494">
        <v>87124151</v>
      </c>
      <c r="N494">
        <v>42378</v>
      </c>
      <c r="O494">
        <v>2</v>
      </c>
      <c r="P494">
        <v>3</v>
      </c>
      <c r="Q494">
        <v>1410</v>
      </c>
      <c r="R494">
        <v>8.1157142857142865</v>
      </c>
      <c r="S494" s="29"/>
    </row>
    <row r="495" spans="9:19" x14ac:dyDescent="0.2">
      <c r="I495" t="s">
        <v>1160</v>
      </c>
      <c r="J495" t="s">
        <v>990</v>
      </c>
      <c r="K495" t="s">
        <v>565</v>
      </c>
      <c r="L495" t="s">
        <v>238</v>
      </c>
      <c r="M495">
        <v>87124152</v>
      </c>
      <c r="N495">
        <v>42444</v>
      </c>
      <c r="O495">
        <v>3</v>
      </c>
      <c r="P495">
        <v>14</v>
      </c>
      <c r="Q495">
        <v>1451</v>
      </c>
      <c r="R495">
        <v>7.5185714285714278</v>
      </c>
      <c r="S495" s="29"/>
    </row>
    <row r="496" spans="9:19" x14ac:dyDescent="0.2">
      <c r="I496" t="s">
        <v>1161</v>
      </c>
      <c r="J496" t="s">
        <v>990</v>
      </c>
      <c r="K496" t="s">
        <v>565</v>
      </c>
      <c r="L496" t="s">
        <v>85</v>
      </c>
      <c r="M496">
        <v>87124153</v>
      </c>
      <c r="N496">
        <v>42582</v>
      </c>
      <c r="O496">
        <v>1</v>
      </c>
      <c r="P496">
        <v>28</v>
      </c>
      <c r="Q496">
        <v>1602</v>
      </c>
      <c r="R496">
        <v>8.3814285714285717</v>
      </c>
      <c r="S496" s="29"/>
    </row>
    <row r="497" spans="9:19" x14ac:dyDescent="0.2">
      <c r="I497" t="s">
        <v>1162</v>
      </c>
      <c r="J497" t="s">
        <v>990</v>
      </c>
      <c r="K497" t="s">
        <v>565</v>
      </c>
      <c r="L497" t="s">
        <v>53</v>
      </c>
      <c r="M497">
        <v>87124154</v>
      </c>
      <c r="N497">
        <v>42460</v>
      </c>
      <c r="O497">
        <v>2</v>
      </c>
      <c r="P497">
        <v>3</v>
      </c>
      <c r="Q497">
        <v>1468</v>
      </c>
      <c r="R497">
        <v>8.7957142857142845</v>
      </c>
      <c r="S497" s="29"/>
    </row>
    <row r="498" spans="9:19" x14ac:dyDescent="0.2">
      <c r="I498" t="s">
        <v>1163</v>
      </c>
      <c r="J498" t="s">
        <v>990</v>
      </c>
      <c r="K498" t="s">
        <v>565</v>
      </c>
      <c r="L498" t="s">
        <v>324</v>
      </c>
      <c r="M498">
        <v>87124155</v>
      </c>
      <c r="N498">
        <v>42523</v>
      </c>
      <c r="O498">
        <v>2</v>
      </c>
      <c r="P498">
        <v>11</v>
      </c>
      <c r="Q498">
        <v>667</v>
      </c>
      <c r="R498">
        <v>7.8314285714285727</v>
      </c>
      <c r="S498" s="29"/>
    </row>
    <row r="499" spans="9:19" x14ac:dyDescent="0.2">
      <c r="I499" t="s">
        <v>1164</v>
      </c>
      <c r="J499" t="s">
        <v>990</v>
      </c>
      <c r="K499" t="s">
        <v>565</v>
      </c>
      <c r="L499" t="s">
        <v>23</v>
      </c>
      <c r="M499">
        <v>87124156</v>
      </c>
      <c r="N499">
        <v>42479</v>
      </c>
      <c r="O499">
        <v>2</v>
      </c>
      <c r="P499">
        <v>0</v>
      </c>
      <c r="Q499">
        <v>1447</v>
      </c>
      <c r="R499">
        <v>7.4399999999999995</v>
      </c>
      <c r="S499" s="29"/>
    </row>
    <row r="500" spans="9:19" x14ac:dyDescent="0.2">
      <c r="I500" t="s">
        <v>1165</v>
      </c>
      <c r="J500" t="s">
        <v>990</v>
      </c>
      <c r="K500" t="s">
        <v>565</v>
      </c>
      <c r="L500" t="s">
        <v>260</v>
      </c>
      <c r="M500">
        <v>87124157</v>
      </c>
      <c r="N500">
        <v>42586</v>
      </c>
      <c r="O500">
        <v>3</v>
      </c>
      <c r="P500">
        <v>8</v>
      </c>
      <c r="Q500">
        <v>1276</v>
      </c>
      <c r="R500">
        <v>8.2514285714285727</v>
      </c>
      <c r="S500" s="29"/>
    </row>
    <row r="501" spans="9:19" x14ac:dyDescent="0.2">
      <c r="I501" t="s">
        <v>1166</v>
      </c>
      <c r="J501" t="s">
        <v>990</v>
      </c>
      <c r="K501" t="s">
        <v>565</v>
      </c>
      <c r="L501" t="s">
        <v>230</v>
      </c>
      <c r="M501">
        <v>87124158</v>
      </c>
      <c r="N501">
        <v>42505</v>
      </c>
      <c r="O501">
        <v>6</v>
      </c>
      <c r="P501">
        <v>12</v>
      </c>
      <c r="Q501">
        <v>1156</v>
      </c>
      <c r="R501">
        <v>8.2871428571428591</v>
      </c>
      <c r="S501" s="29"/>
    </row>
    <row r="502" spans="9:19" x14ac:dyDescent="0.2">
      <c r="I502" t="s">
        <v>1167</v>
      </c>
      <c r="J502" t="s">
        <v>990</v>
      </c>
      <c r="K502" t="s">
        <v>565</v>
      </c>
      <c r="L502" t="s">
        <v>321</v>
      </c>
      <c r="M502">
        <v>87124159</v>
      </c>
      <c r="N502">
        <v>42549</v>
      </c>
      <c r="O502">
        <v>2</v>
      </c>
      <c r="P502">
        <v>5</v>
      </c>
      <c r="Q502">
        <v>575</v>
      </c>
      <c r="R502">
        <v>7.7671428571428569</v>
      </c>
      <c r="S502" s="29"/>
    </row>
    <row r="503" spans="9:19" x14ac:dyDescent="0.2">
      <c r="I503" t="s">
        <v>1168</v>
      </c>
      <c r="J503" t="s">
        <v>990</v>
      </c>
      <c r="K503" t="s">
        <v>565</v>
      </c>
      <c r="L503" t="s">
        <v>245</v>
      </c>
      <c r="M503">
        <v>87124160</v>
      </c>
      <c r="N503">
        <v>42506</v>
      </c>
      <c r="O503">
        <v>5</v>
      </c>
      <c r="P503">
        <v>5</v>
      </c>
      <c r="Q503">
        <v>1169</v>
      </c>
      <c r="R503">
        <v>8.3671428571428574</v>
      </c>
      <c r="S503" s="29"/>
    </row>
    <row r="504" spans="9:19" x14ac:dyDescent="0.2">
      <c r="I504" t="s">
        <v>1169</v>
      </c>
      <c r="J504" t="s">
        <v>990</v>
      </c>
      <c r="K504" t="s">
        <v>565</v>
      </c>
      <c r="L504" t="s">
        <v>179</v>
      </c>
      <c r="M504">
        <v>87124161</v>
      </c>
      <c r="N504">
        <v>42534</v>
      </c>
      <c r="O504">
        <v>5</v>
      </c>
      <c r="P504">
        <v>8</v>
      </c>
      <c r="Q504">
        <v>831</v>
      </c>
      <c r="R504">
        <v>7.7728571428571422</v>
      </c>
      <c r="S504" s="29"/>
    </row>
    <row r="505" spans="9:19" x14ac:dyDescent="0.2">
      <c r="I505" t="s">
        <v>1170</v>
      </c>
      <c r="J505" t="s">
        <v>990</v>
      </c>
      <c r="K505" t="s">
        <v>565</v>
      </c>
      <c r="L505" t="s">
        <v>181</v>
      </c>
      <c r="M505">
        <v>87124162</v>
      </c>
      <c r="N505">
        <v>42478</v>
      </c>
      <c r="O505">
        <v>4</v>
      </c>
      <c r="P505">
        <v>15</v>
      </c>
      <c r="Q505">
        <v>849</v>
      </c>
      <c r="R505">
        <v>8.7542857142857144</v>
      </c>
      <c r="S505" s="29"/>
    </row>
    <row r="506" spans="9:19" x14ac:dyDescent="0.2">
      <c r="I506" t="s">
        <v>1171</v>
      </c>
      <c r="J506" t="s">
        <v>990</v>
      </c>
      <c r="K506" t="s">
        <v>565</v>
      </c>
      <c r="L506" t="s">
        <v>297</v>
      </c>
      <c r="M506">
        <v>87124163</v>
      </c>
      <c r="N506">
        <v>42400</v>
      </c>
      <c r="O506">
        <v>4</v>
      </c>
      <c r="P506">
        <v>4</v>
      </c>
      <c r="Q506">
        <v>1634</v>
      </c>
      <c r="R506">
        <v>8.2671428571428578</v>
      </c>
      <c r="S506" s="29"/>
    </row>
    <row r="507" spans="9:19" x14ac:dyDescent="0.2">
      <c r="I507" t="s">
        <v>1172</v>
      </c>
      <c r="J507" t="s">
        <v>990</v>
      </c>
      <c r="K507" t="s">
        <v>565</v>
      </c>
      <c r="L507" t="s">
        <v>106</v>
      </c>
      <c r="M507">
        <v>87124164</v>
      </c>
      <c r="N507">
        <v>42393</v>
      </c>
      <c r="O507">
        <v>5</v>
      </c>
      <c r="P507">
        <v>19</v>
      </c>
      <c r="Q507">
        <v>741</v>
      </c>
      <c r="R507">
        <v>8.4614285714285717</v>
      </c>
      <c r="S507" s="29"/>
    </row>
    <row r="508" spans="9:19" x14ac:dyDescent="0.2">
      <c r="I508" t="s">
        <v>1173</v>
      </c>
      <c r="J508" t="s">
        <v>990</v>
      </c>
      <c r="K508" t="s">
        <v>565</v>
      </c>
      <c r="L508" t="s">
        <v>137</v>
      </c>
      <c r="M508">
        <v>87124165</v>
      </c>
      <c r="N508">
        <v>42458</v>
      </c>
      <c r="O508">
        <v>3</v>
      </c>
      <c r="P508">
        <v>0</v>
      </c>
      <c r="Q508">
        <v>1556</v>
      </c>
      <c r="R508">
        <v>8.5699999999999985</v>
      </c>
      <c r="S508" s="29"/>
    </row>
    <row r="509" spans="9:19" x14ac:dyDescent="0.2">
      <c r="I509" t="s">
        <v>1174</v>
      </c>
      <c r="J509" t="s">
        <v>990</v>
      </c>
      <c r="K509" t="s">
        <v>565</v>
      </c>
      <c r="L509" t="s">
        <v>16</v>
      </c>
      <c r="M509">
        <v>87124166</v>
      </c>
      <c r="N509">
        <v>42482</v>
      </c>
      <c r="O509">
        <v>4</v>
      </c>
      <c r="P509">
        <v>20</v>
      </c>
      <c r="Q509">
        <v>1427</v>
      </c>
      <c r="R509">
        <v>8.4871428571428567</v>
      </c>
      <c r="S509" s="29"/>
    </row>
    <row r="510" spans="9:19" x14ac:dyDescent="0.2">
      <c r="I510" t="s">
        <v>1175</v>
      </c>
      <c r="J510" t="s">
        <v>990</v>
      </c>
      <c r="K510" t="s">
        <v>565</v>
      </c>
      <c r="L510" t="s">
        <v>49</v>
      </c>
      <c r="M510">
        <v>87124167</v>
      </c>
      <c r="N510">
        <v>42428</v>
      </c>
      <c r="O510">
        <v>5</v>
      </c>
      <c r="P510">
        <v>3</v>
      </c>
      <c r="Q510">
        <v>1367</v>
      </c>
      <c r="R510">
        <v>7.8457142857142861</v>
      </c>
      <c r="S510" s="29"/>
    </row>
    <row r="511" spans="9:19" x14ac:dyDescent="0.2">
      <c r="I511" t="s">
        <v>1176</v>
      </c>
      <c r="J511" t="s">
        <v>990</v>
      </c>
      <c r="K511" t="s">
        <v>565</v>
      </c>
      <c r="L511" t="s">
        <v>30</v>
      </c>
      <c r="M511">
        <v>87124168</v>
      </c>
      <c r="N511">
        <v>42583</v>
      </c>
      <c r="O511">
        <v>3</v>
      </c>
      <c r="P511">
        <v>2</v>
      </c>
      <c r="Q511">
        <v>1380</v>
      </c>
      <c r="R511">
        <v>8</v>
      </c>
      <c r="S511" s="29"/>
    </row>
    <row r="512" spans="9:19" x14ac:dyDescent="0.2">
      <c r="I512" t="s">
        <v>1177</v>
      </c>
      <c r="J512" t="s">
        <v>990</v>
      </c>
      <c r="K512" t="s">
        <v>565</v>
      </c>
      <c r="L512" t="s">
        <v>120</v>
      </c>
      <c r="M512">
        <v>87124169</v>
      </c>
      <c r="N512">
        <v>42601</v>
      </c>
      <c r="O512">
        <v>6</v>
      </c>
      <c r="P512">
        <v>22</v>
      </c>
      <c r="Q512">
        <v>1316</v>
      </c>
      <c r="R512">
        <v>8.1928571428571448</v>
      </c>
      <c r="S512" s="29"/>
    </row>
    <row r="513" spans="9:19" x14ac:dyDescent="0.2">
      <c r="I513" t="s">
        <v>1178</v>
      </c>
      <c r="J513" t="s">
        <v>990</v>
      </c>
      <c r="K513" t="s">
        <v>565</v>
      </c>
      <c r="L513" t="s">
        <v>34</v>
      </c>
      <c r="M513">
        <v>87124170</v>
      </c>
      <c r="N513">
        <v>42421</v>
      </c>
      <c r="O513">
        <v>5</v>
      </c>
      <c r="P513">
        <v>31</v>
      </c>
      <c r="Q513">
        <v>1650</v>
      </c>
      <c r="R513">
        <v>8.3171428571428567</v>
      </c>
      <c r="S513" s="29"/>
    </row>
    <row r="514" spans="9:19" x14ac:dyDescent="0.2">
      <c r="I514" t="s">
        <v>1179</v>
      </c>
      <c r="J514" t="s">
        <v>990</v>
      </c>
      <c r="K514" t="s">
        <v>565</v>
      </c>
      <c r="L514" t="s">
        <v>312</v>
      </c>
      <c r="M514">
        <v>87124171</v>
      </c>
      <c r="N514">
        <v>42595</v>
      </c>
      <c r="O514">
        <v>5</v>
      </c>
      <c r="P514">
        <v>9</v>
      </c>
      <c r="Q514">
        <v>955</v>
      </c>
      <c r="R514">
        <v>8.1228571428571428</v>
      </c>
      <c r="S514" s="29"/>
    </row>
    <row r="515" spans="9:19" x14ac:dyDescent="0.2">
      <c r="I515" t="s">
        <v>1180</v>
      </c>
      <c r="J515" t="s">
        <v>990</v>
      </c>
      <c r="K515" t="s">
        <v>565</v>
      </c>
      <c r="L515" t="s">
        <v>165</v>
      </c>
      <c r="M515">
        <v>87124172</v>
      </c>
      <c r="N515">
        <v>42424</v>
      </c>
      <c r="O515">
        <v>3</v>
      </c>
      <c r="P515">
        <v>16</v>
      </c>
      <c r="Q515">
        <v>594</v>
      </c>
      <c r="R515">
        <v>8.1142857142857121</v>
      </c>
      <c r="S515" s="29"/>
    </row>
    <row r="516" spans="9:19" x14ac:dyDescent="0.2">
      <c r="I516" t="s">
        <v>1181</v>
      </c>
      <c r="J516" t="s">
        <v>990</v>
      </c>
      <c r="K516" t="s">
        <v>565</v>
      </c>
      <c r="L516" t="s">
        <v>25</v>
      </c>
      <c r="M516">
        <v>87124173</v>
      </c>
      <c r="N516">
        <v>42551</v>
      </c>
      <c r="O516">
        <v>4</v>
      </c>
      <c r="P516">
        <v>27</v>
      </c>
      <c r="Q516">
        <v>1325</v>
      </c>
      <c r="R516">
        <v>7.7514285714285709</v>
      </c>
      <c r="S516" s="29"/>
    </row>
    <row r="517" spans="9:19" x14ac:dyDescent="0.2">
      <c r="I517" t="s">
        <v>1182</v>
      </c>
      <c r="J517" t="s">
        <v>990</v>
      </c>
      <c r="K517" t="s">
        <v>565</v>
      </c>
      <c r="L517" t="s">
        <v>264</v>
      </c>
      <c r="M517">
        <v>87124174</v>
      </c>
      <c r="N517">
        <v>42597</v>
      </c>
      <c r="O517">
        <v>1</v>
      </c>
      <c r="P517">
        <v>7</v>
      </c>
      <c r="Q517">
        <v>1396</v>
      </c>
      <c r="R517">
        <v>7.5971428571428561</v>
      </c>
      <c r="S517" s="29"/>
    </row>
    <row r="518" spans="9:19" x14ac:dyDescent="0.2">
      <c r="I518" t="s">
        <v>1183</v>
      </c>
      <c r="J518" t="s">
        <v>990</v>
      </c>
      <c r="K518" t="s">
        <v>565</v>
      </c>
      <c r="L518" t="s">
        <v>273</v>
      </c>
      <c r="M518">
        <v>87124175</v>
      </c>
      <c r="N518">
        <v>42570</v>
      </c>
      <c r="O518">
        <v>6</v>
      </c>
      <c r="P518">
        <v>6</v>
      </c>
      <c r="Q518">
        <v>1325</v>
      </c>
      <c r="R518">
        <v>8.7471428571428582</v>
      </c>
      <c r="S518" s="29"/>
    </row>
    <row r="519" spans="9:19" x14ac:dyDescent="0.2">
      <c r="I519" t="s">
        <v>1184</v>
      </c>
      <c r="J519" t="s">
        <v>990</v>
      </c>
      <c r="K519" t="s">
        <v>884</v>
      </c>
      <c r="L519" t="s">
        <v>243</v>
      </c>
      <c r="M519">
        <v>87124176</v>
      </c>
      <c r="N519">
        <v>42423</v>
      </c>
      <c r="O519">
        <v>3</v>
      </c>
      <c r="P519">
        <v>1</v>
      </c>
      <c r="Q519">
        <v>835</v>
      </c>
      <c r="R519">
        <v>8.168571428571429</v>
      </c>
      <c r="S519" s="29"/>
    </row>
    <row r="520" spans="9:19" x14ac:dyDescent="0.2">
      <c r="I520" t="s">
        <v>1185</v>
      </c>
      <c r="J520" t="s">
        <v>990</v>
      </c>
      <c r="K520" t="s">
        <v>884</v>
      </c>
      <c r="L520" t="s">
        <v>27</v>
      </c>
      <c r="M520">
        <v>87124177</v>
      </c>
      <c r="N520">
        <v>42442</v>
      </c>
      <c r="O520">
        <v>2</v>
      </c>
      <c r="P520">
        <v>6</v>
      </c>
      <c r="Q520">
        <v>1239</v>
      </c>
      <c r="R520">
        <v>8.379999999999999</v>
      </c>
      <c r="S520" s="29"/>
    </row>
    <row r="521" spans="9:19" x14ac:dyDescent="0.2">
      <c r="I521" t="s">
        <v>1186</v>
      </c>
      <c r="J521" t="s">
        <v>990</v>
      </c>
      <c r="K521" t="s">
        <v>884</v>
      </c>
      <c r="L521" t="s">
        <v>65</v>
      </c>
      <c r="M521">
        <v>87124178</v>
      </c>
      <c r="N521">
        <v>42401</v>
      </c>
      <c r="O521">
        <v>3</v>
      </c>
      <c r="P521">
        <v>14</v>
      </c>
      <c r="Q521">
        <v>1053</v>
      </c>
      <c r="R521">
        <v>8.5185714285714287</v>
      </c>
      <c r="S521" s="29"/>
    </row>
    <row r="522" spans="9:19" x14ac:dyDescent="0.2">
      <c r="I522" t="s">
        <v>1187</v>
      </c>
      <c r="J522" t="s">
        <v>990</v>
      </c>
      <c r="K522" t="s">
        <v>884</v>
      </c>
      <c r="L522" t="s">
        <v>70</v>
      </c>
      <c r="M522">
        <v>87124179</v>
      </c>
      <c r="N522">
        <v>42381</v>
      </c>
      <c r="O522">
        <v>3</v>
      </c>
      <c r="P522">
        <v>11</v>
      </c>
      <c r="Q522">
        <v>1377</v>
      </c>
      <c r="R522">
        <v>8.2557142857142853</v>
      </c>
      <c r="S522" s="29"/>
    </row>
    <row r="523" spans="9:19" x14ac:dyDescent="0.2">
      <c r="I523" t="s">
        <v>1188</v>
      </c>
      <c r="J523" t="s">
        <v>990</v>
      </c>
      <c r="K523" t="s">
        <v>884</v>
      </c>
      <c r="L523" t="s">
        <v>84</v>
      </c>
      <c r="M523">
        <v>87124180</v>
      </c>
      <c r="N523">
        <v>42530</v>
      </c>
      <c r="O523">
        <v>1</v>
      </c>
      <c r="P523">
        <v>28</v>
      </c>
      <c r="Q523">
        <v>1151</v>
      </c>
      <c r="R523">
        <v>7.8842857142857143</v>
      </c>
      <c r="S523" s="29"/>
    </row>
    <row r="524" spans="9:19" x14ac:dyDescent="0.2">
      <c r="I524" t="s">
        <v>1189</v>
      </c>
      <c r="J524" t="s">
        <v>990</v>
      </c>
      <c r="K524" t="s">
        <v>884</v>
      </c>
      <c r="L524" t="s">
        <v>278</v>
      </c>
      <c r="M524">
        <v>87124181</v>
      </c>
      <c r="N524">
        <v>42393</v>
      </c>
      <c r="O524">
        <v>3</v>
      </c>
      <c r="P524">
        <v>0</v>
      </c>
      <c r="Q524">
        <v>1341</v>
      </c>
      <c r="R524">
        <v>7.1914285714285722</v>
      </c>
      <c r="S524" s="29"/>
    </row>
    <row r="525" spans="9:19" x14ac:dyDescent="0.2">
      <c r="I525" t="s">
        <v>1190</v>
      </c>
      <c r="J525" t="s">
        <v>990</v>
      </c>
      <c r="K525" t="s">
        <v>884</v>
      </c>
      <c r="L525" t="s">
        <v>82</v>
      </c>
      <c r="M525">
        <v>87124182</v>
      </c>
      <c r="N525">
        <v>42517</v>
      </c>
      <c r="O525">
        <v>3</v>
      </c>
      <c r="P525">
        <v>12</v>
      </c>
      <c r="Q525">
        <v>1635</v>
      </c>
      <c r="R525">
        <v>8.3371428571428581</v>
      </c>
      <c r="S525" s="29"/>
    </row>
    <row r="526" spans="9:19" x14ac:dyDescent="0.2">
      <c r="I526" t="s">
        <v>1191</v>
      </c>
      <c r="J526" t="s">
        <v>990</v>
      </c>
      <c r="K526" t="s">
        <v>884</v>
      </c>
      <c r="L526" t="s">
        <v>81</v>
      </c>
      <c r="M526">
        <v>87124183</v>
      </c>
      <c r="N526">
        <v>42475</v>
      </c>
      <c r="O526">
        <v>1</v>
      </c>
      <c r="P526">
        <v>0</v>
      </c>
      <c r="Q526">
        <v>1250</v>
      </c>
      <c r="R526">
        <v>7.4814285714285722</v>
      </c>
      <c r="S526" s="29"/>
    </row>
    <row r="527" spans="9:19" x14ac:dyDescent="0.2">
      <c r="I527" t="s">
        <v>1192</v>
      </c>
      <c r="J527" t="s">
        <v>990</v>
      </c>
      <c r="K527" t="s">
        <v>884</v>
      </c>
      <c r="L527" t="s">
        <v>236</v>
      </c>
      <c r="M527">
        <v>87124184</v>
      </c>
      <c r="N527">
        <v>42403</v>
      </c>
      <c r="O527">
        <v>2</v>
      </c>
      <c r="P527">
        <v>27</v>
      </c>
      <c r="Q527">
        <v>992</v>
      </c>
      <c r="R527">
        <v>8.4057142857142857</v>
      </c>
      <c r="S527" s="29"/>
    </row>
    <row r="528" spans="9:19" x14ac:dyDescent="0.2">
      <c r="I528" t="s">
        <v>1193</v>
      </c>
      <c r="J528" t="s">
        <v>990</v>
      </c>
      <c r="K528" t="s">
        <v>884</v>
      </c>
      <c r="L528" t="s">
        <v>218</v>
      </c>
      <c r="M528">
        <v>87124185</v>
      </c>
      <c r="N528">
        <v>42495</v>
      </c>
      <c r="O528">
        <v>1</v>
      </c>
      <c r="P528">
        <v>7</v>
      </c>
      <c r="Q528">
        <v>1038</v>
      </c>
      <c r="R528">
        <v>8.7799999999999994</v>
      </c>
      <c r="S528" s="29"/>
    </row>
    <row r="529" spans="9:19" x14ac:dyDescent="0.2">
      <c r="I529" t="s">
        <v>1194</v>
      </c>
      <c r="J529" t="s">
        <v>990</v>
      </c>
      <c r="K529" t="s">
        <v>884</v>
      </c>
      <c r="L529" t="s">
        <v>83</v>
      </c>
      <c r="M529">
        <v>87124186</v>
      </c>
      <c r="N529">
        <v>42461</v>
      </c>
      <c r="O529">
        <v>3</v>
      </c>
      <c r="P529">
        <v>11</v>
      </c>
      <c r="Q529">
        <v>1588</v>
      </c>
      <c r="R529">
        <v>7.9728571428571424</v>
      </c>
      <c r="S529" s="29"/>
    </row>
    <row r="530" spans="9:19" x14ac:dyDescent="0.2">
      <c r="I530" t="s">
        <v>1195</v>
      </c>
      <c r="J530" t="s">
        <v>990</v>
      </c>
      <c r="K530" t="s">
        <v>884</v>
      </c>
      <c r="L530" t="s">
        <v>257</v>
      </c>
      <c r="M530">
        <v>87124187</v>
      </c>
      <c r="N530">
        <v>42413</v>
      </c>
      <c r="O530">
        <v>2</v>
      </c>
      <c r="P530">
        <v>8</v>
      </c>
      <c r="Q530">
        <v>1523</v>
      </c>
      <c r="R530">
        <v>7.4214285714285717</v>
      </c>
      <c r="S530" s="29"/>
    </row>
    <row r="531" spans="9:19" x14ac:dyDescent="0.2">
      <c r="I531" t="s">
        <v>1196</v>
      </c>
      <c r="J531" t="s">
        <v>990</v>
      </c>
      <c r="K531" t="s">
        <v>884</v>
      </c>
      <c r="L531" t="s">
        <v>166</v>
      </c>
      <c r="M531">
        <v>87124188</v>
      </c>
      <c r="N531">
        <v>42451</v>
      </c>
      <c r="O531">
        <v>2</v>
      </c>
      <c r="P531">
        <v>0</v>
      </c>
      <c r="Q531">
        <v>1050</v>
      </c>
      <c r="R531">
        <v>7.4114285714285719</v>
      </c>
      <c r="S531" s="29"/>
    </row>
    <row r="532" spans="9:19" x14ac:dyDescent="0.2">
      <c r="I532" t="s">
        <v>1197</v>
      </c>
      <c r="J532" t="s">
        <v>990</v>
      </c>
      <c r="K532" t="s">
        <v>884</v>
      </c>
      <c r="L532" t="s">
        <v>50</v>
      </c>
      <c r="M532">
        <v>87124189</v>
      </c>
      <c r="N532">
        <v>42529</v>
      </c>
      <c r="O532">
        <v>2</v>
      </c>
      <c r="P532">
        <v>2</v>
      </c>
      <c r="Q532">
        <v>524</v>
      </c>
      <c r="R532">
        <v>7.6199999999999992</v>
      </c>
      <c r="S532" s="29"/>
    </row>
    <row r="533" spans="9:19" x14ac:dyDescent="0.2">
      <c r="I533" t="s">
        <v>1198</v>
      </c>
      <c r="J533" t="s">
        <v>990</v>
      </c>
      <c r="K533" t="s">
        <v>884</v>
      </c>
      <c r="L533" t="s">
        <v>290</v>
      </c>
      <c r="M533">
        <v>87124190</v>
      </c>
      <c r="N533">
        <v>42385</v>
      </c>
      <c r="O533">
        <v>3</v>
      </c>
      <c r="P533">
        <v>0</v>
      </c>
      <c r="Q533">
        <v>779</v>
      </c>
      <c r="R533">
        <v>8.482857142857144</v>
      </c>
      <c r="S533" s="29"/>
    </row>
    <row r="534" spans="9:19" x14ac:dyDescent="0.2">
      <c r="I534" t="s">
        <v>1199</v>
      </c>
      <c r="J534" t="s">
        <v>990</v>
      </c>
      <c r="K534" t="s">
        <v>884</v>
      </c>
      <c r="L534" t="s">
        <v>198</v>
      </c>
      <c r="M534">
        <v>87124191</v>
      </c>
      <c r="N534">
        <v>42401</v>
      </c>
      <c r="O534">
        <v>3</v>
      </c>
      <c r="P534">
        <v>1</v>
      </c>
      <c r="Q534">
        <v>1379</v>
      </c>
      <c r="R534">
        <v>8.59</v>
      </c>
      <c r="S534" s="29"/>
    </row>
    <row r="535" spans="9:19" x14ac:dyDescent="0.2">
      <c r="I535" t="s">
        <v>1200</v>
      </c>
      <c r="J535" t="s">
        <v>990</v>
      </c>
      <c r="K535" t="s">
        <v>884</v>
      </c>
      <c r="L535" t="s">
        <v>282</v>
      </c>
      <c r="M535">
        <v>87124192</v>
      </c>
      <c r="N535">
        <v>42595</v>
      </c>
      <c r="O535">
        <v>3</v>
      </c>
      <c r="P535">
        <v>7</v>
      </c>
      <c r="Q535">
        <v>1365</v>
      </c>
      <c r="R535">
        <v>7.8142857142857149</v>
      </c>
      <c r="S535" s="29"/>
    </row>
    <row r="536" spans="9:19" x14ac:dyDescent="0.2">
      <c r="I536" t="s">
        <v>1201</v>
      </c>
      <c r="J536" t="s">
        <v>990</v>
      </c>
      <c r="K536" t="s">
        <v>884</v>
      </c>
      <c r="L536" t="s">
        <v>15</v>
      </c>
      <c r="M536">
        <v>87124193</v>
      </c>
      <c r="N536">
        <v>42537</v>
      </c>
      <c r="O536">
        <v>2</v>
      </c>
      <c r="P536">
        <v>11</v>
      </c>
      <c r="Q536">
        <v>1496</v>
      </c>
      <c r="R536">
        <v>7.8385714285714281</v>
      </c>
      <c r="S536" s="29"/>
    </row>
    <row r="537" spans="9:19" x14ac:dyDescent="0.2">
      <c r="I537" t="s">
        <v>1202</v>
      </c>
      <c r="J537" t="s">
        <v>990</v>
      </c>
      <c r="K537" t="s">
        <v>884</v>
      </c>
      <c r="L537" t="s">
        <v>77</v>
      </c>
      <c r="M537">
        <v>87124194</v>
      </c>
      <c r="N537">
        <v>42609</v>
      </c>
      <c r="O537">
        <v>2</v>
      </c>
      <c r="P537">
        <v>24</v>
      </c>
      <c r="Q537">
        <v>1437</v>
      </c>
      <c r="R537">
        <v>7.838571428571429</v>
      </c>
      <c r="S537" s="29"/>
    </row>
    <row r="538" spans="9:19" x14ac:dyDescent="0.2">
      <c r="I538" t="s">
        <v>1203</v>
      </c>
      <c r="J538" t="s">
        <v>990</v>
      </c>
      <c r="K538" t="s">
        <v>884</v>
      </c>
      <c r="L538" t="s">
        <v>40</v>
      </c>
      <c r="M538">
        <v>87124195</v>
      </c>
      <c r="N538">
        <v>42413</v>
      </c>
      <c r="O538">
        <v>3</v>
      </c>
      <c r="P538">
        <v>0</v>
      </c>
      <c r="Q538">
        <v>1092</v>
      </c>
      <c r="R538">
        <v>7.3157142857142867</v>
      </c>
      <c r="S538" s="29"/>
    </row>
    <row r="539" spans="9:19" x14ac:dyDescent="0.2">
      <c r="I539" t="s">
        <v>1204</v>
      </c>
      <c r="J539" t="s">
        <v>990</v>
      </c>
      <c r="K539" t="s">
        <v>884</v>
      </c>
      <c r="L539" t="s">
        <v>216</v>
      </c>
      <c r="M539">
        <v>87124196</v>
      </c>
      <c r="N539">
        <v>42441</v>
      </c>
      <c r="O539">
        <v>2</v>
      </c>
      <c r="P539">
        <v>3</v>
      </c>
      <c r="Q539">
        <v>1231</v>
      </c>
      <c r="R539">
        <v>7.0685714285714285</v>
      </c>
      <c r="S539" s="29"/>
    </row>
    <row r="540" spans="9:19" x14ac:dyDescent="0.2">
      <c r="I540" t="s">
        <v>1205</v>
      </c>
      <c r="J540" t="s">
        <v>990</v>
      </c>
      <c r="K540" t="s">
        <v>884</v>
      </c>
      <c r="L540" t="s">
        <v>68</v>
      </c>
      <c r="M540">
        <v>87124197</v>
      </c>
      <c r="N540">
        <v>42489</v>
      </c>
      <c r="O540">
        <v>2</v>
      </c>
      <c r="P540">
        <v>13</v>
      </c>
      <c r="Q540">
        <v>958</v>
      </c>
      <c r="R540">
        <v>8.26</v>
      </c>
      <c r="S540" s="29"/>
    </row>
    <row r="541" spans="9:19" x14ac:dyDescent="0.2">
      <c r="I541" t="s">
        <v>1206</v>
      </c>
      <c r="J541" t="s">
        <v>990</v>
      </c>
      <c r="K541" t="s">
        <v>884</v>
      </c>
      <c r="L541" t="s">
        <v>235</v>
      </c>
      <c r="M541">
        <v>87124198</v>
      </c>
      <c r="N541">
        <v>42486</v>
      </c>
      <c r="O541">
        <v>2</v>
      </c>
      <c r="P541">
        <v>7</v>
      </c>
      <c r="Q541">
        <v>736</v>
      </c>
      <c r="R541">
        <v>7.4971428571428573</v>
      </c>
      <c r="S541" s="29"/>
    </row>
    <row r="542" spans="9:19" x14ac:dyDescent="0.2">
      <c r="I542" t="s">
        <v>1207</v>
      </c>
      <c r="J542" t="s">
        <v>990</v>
      </c>
      <c r="K542" t="s">
        <v>884</v>
      </c>
      <c r="L542" t="s">
        <v>90</v>
      </c>
      <c r="M542">
        <v>87124199</v>
      </c>
      <c r="N542">
        <v>42448</v>
      </c>
      <c r="O542">
        <v>3</v>
      </c>
      <c r="P542">
        <v>12</v>
      </c>
      <c r="Q542">
        <v>932</v>
      </c>
      <c r="R542">
        <v>7.54</v>
      </c>
      <c r="S542" s="29"/>
    </row>
    <row r="543" spans="9:19" x14ac:dyDescent="0.2">
      <c r="I543" t="s">
        <v>1208</v>
      </c>
      <c r="J543" t="s">
        <v>990</v>
      </c>
      <c r="K543" t="s">
        <v>884</v>
      </c>
      <c r="L543" t="s">
        <v>148</v>
      </c>
      <c r="M543">
        <v>87124200</v>
      </c>
      <c r="N543">
        <v>42501</v>
      </c>
      <c r="O543">
        <v>2</v>
      </c>
      <c r="P543">
        <v>15</v>
      </c>
      <c r="Q543">
        <v>864</v>
      </c>
      <c r="R543">
        <v>8.2314285714285713</v>
      </c>
      <c r="S543" s="29"/>
    </row>
    <row r="544" spans="9:19" x14ac:dyDescent="0.2">
      <c r="I544" t="s">
        <v>1209</v>
      </c>
      <c r="J544" t="s">
        <v>990</v>
      </c>
      <c r="K544" t="s">
        <v>884</v>
      </c>
      <c r="L544" t="s">
        <v>107</v>
      </c>
      <c r="M544">
        <v>87124201</v>
      </c>
      <c r="N544">
        <v>42471</v>
      </c>
      <c r="O544">
        <v>2</v>
      </c>
      <c r="P544">
        <v>4</v>
      </c>
      <c r="Q544">
        <v>1477</v>
      </c>
      <c r="R544">
        <v>7.7928571428571436</v>
      </c>
      <c r="S544" s="29"/>
    </row>
    <row r="545" spans="9:19" x14ac:dyDescent="0.2">
      <c r="I545" t="s">
        <v>1210</v>
      </c>
      <c r="J545" t="s">
        <v>990</v>
      </c>
      <c r="K545" t="s">
        <v>884</v>
      </c>
      <c r="L545" t="s">
        <v>182</v>
      </c>
      <c r="M545">
        <v>87124202</v>
      </c>
      <c r="N545">
        <v>42521</v>
      </c>
      <c r="O545">
        <v>2</v>
      </c>
      <c r="P545">
        <v>19</v>
      </c>
      <c r="Q545">
        <v>1271</v>
      </c>
      <c r="R545">
        <v>7.8871428571428579</v>
      </c>
      <c r="S545" s="29"/>
    </row>
    <row r="546" spans="9:19" x14ac:dyDescent="0.2">
      <c r="I546" t="s">
        <v>1211</v>
      </c>
      <c r="J546" t="s">
        <v>990</v>
      </c>
      <c r="K546" t="s">
        <v>884</v>
      </c>
      <c r="L546" t="s">
        <v>147</v>
      </c>
      <c r="M546">
        <v>87124203</v>
      </c>
      <c r="N546">
        <v>42455</v>
      </c>
      <c r="O546">
        <v>3</v>
      </c>
      <c r="P546">
        <v>20</v>
      </c>
      <c r="Q546">
        <v>1445</v>
      </c>
      <c r="R546">
        <v>8.055714285714286</v>
      </c>
      <c r="S546" s="29"/>
    </row>
    <row r="547" spans="9:19" x14ac:dyDescent="0.2">
      <c r="I547" t="s">
        <v>1212</v>
      </c>
      <c r="J547" t="s">
        <v>990</v>
      </c>
      <c r="K547" t="s">
        <v>884</v>
      </c>
      <c r="L547" t="s">
        <v>117</v>
      </c>
      <c r="M547">
        <v>87124204</v>
      </c>
      <c r="N547">
        <v>42504</v>
      </c>
      <c r="O547">
        <v>2</v>
      </c>
      <c r="P547">
        <v>3</v>
      </c>
      <c r="Q547">
        <v>815</v>
      </c>
      <c r="R547">
        <v>8.1714285714285726</v>
      </c>
      <c r="S547" s="29"/>
    </row>
    <row r="548" spans="9:19" x14ac:dyDescent="0.2">
      <c r="I548" t="s">
        <v>1213</v>
      </c>
      <c r="J548" t="s">
        <v>990</v>
      </c>
      <c r="K548" t="s">
        <v>884</v>
      </c>
      <c r="L548" t="s">
        <v>225</v>
      </c>
      <c r="M548">
        <v>87124205</v>
      </c>
      <c r="N548">
        <v>42491</v>
      </c>
      <c r="O548">
        <v>2</v>
      </c>
      <c r="P548">
        <v>6</v>
      </c>
      <c r="Q548">
        <v>644</v>
      </c>
      <c r="R548">
        <v>8.3585714285714285</v>
      </c>
      <c r="S548" s="29"/>
    </row>
    <row r="549" spans="9:19" x14ac:dyDescent="0.2">
      <c r="I549" t="s">
        <v>1214</v>
      </c>
      <c r="J549" t="s">
        <v>990</v>
      </c>
      <c r="K549" t="s">
        <v>884</v>
      </c>
      <c r="L549" t="s">
        <v>75</v>
      </c>
      <c r="M549">
        <v>87124206</v>
      </c>
      <c r="N549">
        <v>42519</v>
      </c>
      <c r="O549">
        <v>2</v>
      </c>
      <c r="P549">
        <v>3</v>
      </c>
      <c r="Q549">
        <v>1703</v>
      </c>
      <c r="R549">
        <v>8.1314285714285717</v>
      </c>
      <c r="S549" s="29"/>
    </row>
    <row r="550" spans="9:19" x14ac:dyDescent="0.2">
      <c r="I550" t="s">
        <v>1215</v>
      </c>
      <c r="J550" t="s">
        <v>990</v>
      </c>
      <c r="K550" t="s">
        <v>884</v>
      </c>
      <c r="L550" t="s">
        <v>259</v>
      </c>
      <c r="M550">
        <v>87124207</v>
      </c>
      <c r="N550">
        <v>42431</v>
      </c>
      <c r="O550">
        <v>1</v>
      </c>
      <c r="P550">
        <v>5</v>
      </c>
      <c r="Q550">
        <v>937</v>
      </c>
      <c r="R550">
        <v>8.6642857142857146</v>
      </c>
      <c r="S550" s="29"/>
    </row>
    <row r="551" spans="9:19" x14ac:dyDescent="0.2">
      <c r="I551" t="s">
        <v>1216</v>
      </c>
      <c r="J551" t="s">
        <v>990</v>
      </c>
      <c r="K551" t="s">
        <v>884</v>
      </c>
      <c r="L551" t="s">
        <v>336</v>
      </c>
      <c r="M551">
        <v>87124208</v>
      </c>
      <c r="N551">
        <v>42413</v>
      </c>
      <c r="O551">
        <v>1</v>
      </c>
      <c r="P551">
        <v>27</v>
      </c>
      <c r="Q551">
        <v>1507</v>
      </c>
      <c r="R551">
        <v>8.1228571428571428</v>
      </c>
      <c r="S551" s="29"/>
    </row>
    <row r="552" spans="9:19" x14ac:dyDescent="0.2">
      <c r="I552" t="s">
        <v>1217</v>
      </c>
      <c r="J552" t="s">
        <v>990</v>
      </c>
      <c r="K552" t="s">
        <v>884</v>
      </c>
      <c r="L552" t="s">
        <v>91</v>
      </c>
      <c r="M552">
        <v>87124209</v>
      </c>
      <c r="N552">
        <v>42583</v>
      </c>
      <c r="O552">
        <v>3</v>
      </c>
      <c r="P552">
        <v>0</v>
      </c>
      <c r="Q552">
        <v>1431</v>
      </c>
      <c r="R552">
        <v>8.4585714285714282</v>
      </c>
      <c r="S552" s="29"/>
    </row>
    <row r="553" spans="9:19" x14ac:dyDescent="0.2">
      <c r="I553" t="s">
        <v>1218</v>
      </c>
      <c r="J553" t="s">
        <v>990</v>
      </c>
      <c r="K553" t="s">
        <v>884</v>
      </c>
      <c r="L553" t="s">
        <v>127</v>
      </c>
      <c r="M553">
        <v>87124210</v>
      </c>
      <c r="N553">
        <v>42601</v>
      </c>
      <c r="O553">
        <v>3</v>
      </c>
      <c r="P553">
        <v>4</v>
      </c>
      <c r="Q553">
        <v>1459</v>
      </c>
      <c r="R553">
        <v>8.7085714285714282</v>
      </c>
      <c r="S553" s="29"/>
    </row>
    <row r="554" spans="9:19" x14ac:dyDescent="0.2">
      <c r="I554" t="s">
        <v>1219</v>
      </c>
      <c r="J554" t="s">
        <v>990</v>
      </c>
      <c r="K554" t="s">
        <v>884</v>
      </c>
      <c r="L554" t="s">
        <v>255</v>
      </c>
      <c r="M554">
        <v>87124211</v>
      </c>
      <c r="N554">
        <v>42469</v>
      </c>
      <c r="O554">
        <v>3</v>
      </c>
      <c r="P554">
        <v>0</v>
      </c>
      <c r="Q554">
        <v>967</v>
      </c>
      <c r="R554">
        <v>7.5814285714285727</v>
      </c>
      <c r="S554" s="29"/>
    </row>
    <row r="555" spans="9:19" x14ac:dyDescent="0.2">
      <c r="I555" t="s">
        <v>1220</v>
      </c>
      <c r="J555" t="s">
        <v>990</v>
      </c>
      <c r="K555" t="s">
        <v>884</v>
      </c>
      <c r="L555" t="s">
        <v>329</v>
      </c>
      <c r="M555">
        <v>87124212</v>
      </c>
      <c r="N555">
        <v>42476</v>
      </c>
      <c r="O555">
        <v>2</v>
      </c>
      <c r="P555">
        <v>16</v>
      </c>
      <c r="Q555">
        <v>1487</v>
      </c>
      <c r="R555">
        <v>8.1671428571428581</v>
      </c>
      <c r="S555" s="29"/>
    </row>
    <row r="556" spans="9:19" x14ac:dyDescent="0.2">
      <c r="I556" t="s">
        <v>1221</v>
      </c>
      <c r="J556" t="s">
        <v>990</v>
      </c>
      <c r="K556" t="s">
        <v>884</v>
      </c>
      <c r="L556" t="s">
        <v>155</v>
      </c>
      <c r="M556">
        <v>87124213</v>
      </c>
      <c r="N556">
        <v>42398</v>
      </c>
      <c r="O556">
        <v>3</v>
      </c>
      <c r="P556">
        <v>7</v>
      </c>
      <c r="Q556">
        <v>1664</v>
      </c>
      <c r="R556">
        <v>8.0357142857142865</v>
      </c>
      <c r="S556" s="29"/>
    </row>
    <row r="557" spans="9:19" x14ac:dyDescent="0.2">
      <c r="I557" t="s">
        <v>1222</v>
      </c>
      <c r="J557" t="s">
        <v>990</v>
      </c>
      <c r="K557" t="s">
        <v>884</v>
      </c>
      <c r="L557" t="s">
        <v>46</v>
      </c>
      <c r="M557">
        <v>87124214</v>
      </c>
      <c r="N557">
        <v>42562</v>
      </c>
      <c r="O557">
        <v>1</v>
      </c>
      <c r="P557">
        <v>2</v>
      </c>
      <c r="Q557">
        <v>904</v>
      </c>
      <c r="R557">
        <v>7.5014285714285709</v>
      </c>
      <c r="S557" s="29"/>
    </row>
    <row r="558" spans="9:19" x14ac:dyDescent="0.2">
      <c r="I558" t="s">
        <v>1223</v>
      </c>
      <c r="J558" t="s">
        <v>990</v>
      </c>
      <c r="K558" t="s">
        <v>884</v>
      </c>
      <c r="L558" t="s">
        <v>281</v>
      </c>
      <c r="M558">
        <v>87124215</v>
      </c>
      <c r="N558">
        <v>42395</v>
      </c>
      <c r="O558">
        <v>1</v>
      </c>
      <c r="P558">
        <v>27</v>
      </c>
      <c r="Q558">
        <v>1679</v>
      </c>
      <c r="R558">
        <v>8.1928571428571413</v>
      </c>
      <c r="S558" s="29"/>
    </row>
    <row r="559" spans="9:19" x14ac:dyDescent="0.2">
      <c r="I559" t="s">
        <v>1224</v>
      </c>
      <c r="J559" t="s">
        <v>990</v>
      </c>
      <c r="K559" t="s">
        <v>884</v>
      </c>
      <c r="L559" t="s">
        <v>158</v>
      </c>
      <c r="M559">
        <v>87124216</v>
      </c>
      <c r="N559">
        <v>42585</v>
      </c>
      <c r="O559">
        <v>2</v>
      </c>
      <c r="P559">
        <v>0</v>
      </c>
      <c r="Q559">
        <v>1009</v>
      </c>
      <c r="R559">
        <v>6.984285714285714</v>
      </c>
      <c r="S559" s="29"/>
    </row>
    <row r="560" spans="9:19" x14ac:dyDescent="0.2">
      <c r="I560" t="s">
        <v>1225</v>
      </c>
      <c r="J560" t="s">
        <v>990</v>
      </c>
      <c r="K560" t="s">
        <v>884</v>
      </c>
      <c r="L560" t="s">
        <v>160</v>
      </c>
      <c r="M560">
        <v>87124217</v>
      </c>
      <c r="N560">
        <v>42446</v>
      </c>
      <c r="O560">
        <v>1</v>
      </c>
      <c r="P560">
        <v>9</v>
      </c>
      <c r="Q560">
        <v>1594</v>
      </c>
      <c r="R560">
        <v>8.3457142857142852</v>
      </c>
      <c r="S560" s="29"/>
    </row>
    <row r="561" spans="9:19" x14ac:dyDescent="0.2">
      <c r="I561" t="s">
        <v>1226</v>
      </c>
      <c r="J561" t="s">
        <v>990</v>
      </c>
      <c r="K561" t="s">
        <v>884</v>
      </c>
      <c r="L561" t="s">
        <v>313</v>
      </c>
      <c r="M561">
        <v>87124218</v>
      </c>
      <c r="N561">
        <v>42415</v>
      </c>
      <c r="O561">
        <v>1</v>
      </c>
      <c r="P561">
        <v>4</v>
      </c>
      <c r="Q561">
        <v>715</v>
      </c>
      <c r="R561">
        <v>7.9857142857142858</v>
      </c>
      <c r="S561" s="29"/>
    </row>
    <row r="562" spans="9:19" x14ac:dyDescent="0.2">
      <c r="I562" t="s">
        <v>1227</v>
      </c>
      <c r="J562" t="s">
        <v>990</v>
      </c>
      <c r="K562" t="s">
        <v>884</v>
      </c>
      <c r="L562" t="s">
        <v>121</v>
      </c>
      <c r="M562">
        <v>87124219</v>
      </c>
      <c r="N562">
        <v>42565</v>
      </c>
      <c r="O562">
        <v>3</v>
      </c>
      <c r="P562">
        <v>0</v>
      </c>
      <c r="Q562">
        <v>1431</v>
      </c>
      <c r="R562">
        <v>8.5342857142857138</v>
      </c>
      <c r="S562" s="29"/>
    </row>
    <row r="563" spans="9:19" x14ac:dyDescent="0.2">
      <c r="I563" t="s">
        <v>1228</v>
      </c>
      <c r="J563" t="s">
        <v>990</v>
      </c>
      <c r="K563" t="s">
        <v>884</v>
      </c>
      <c r="L563" t="s">
        <v>328</v>
      </c>
      <c r="M563">
        <v>87124220</v>
      </c>
      <c r="N563">
        <v>42444</v>
      </c>
      <c r="O563">
        <v>3</v>
      </c>
      <c r="P563">
        <v>26</v>
      </c>
      <c r="Q563">
        <v>638</v>
      </c>
      <c r="R563">
        <v>8.6728571428571435</v>
      </c>
      <c r="S563" s="29"/>
    </row>
    <row r="564" spans="9:19" x14ac:dyDescent="0.2">
      <c r="I564" t="s">
        <v>1229</v>
      </c>
      <c r="J564" t="s">
        <v>990</v>
      </c>
      <c r="K564" t="s">
        <v>884</v>
      </c>
      <c r="L564" t="s">
        <v>42</v>
      </c>
      <c r="M564">
        <v>87124221</v>
      </c>
      <c r="N564">
        <v>42450</v>
      </c>
      <c r="O564">
        <v>1</v>
      </c>
      <c r="P564">
        <v>28</v>
      </c>
      <c r="Q564">
        <v>615</v>
      </c>
      <c r="R564">
        <v>8.4714285714285698</v>
      </c>
      <c r="S564" s="29"/>
    </row>
    <row r="565" spans="9:19" x14ac:dyDescent="0.2">
      <c r="I565" t="s">
        <v>1230</v>
      </c>
      <c r="J565" t="s">
        <v>990</v>
      </c>
      <c r="K565" t="s">
        <v>884</v>
      </c>
      <c r="L565" t="s">
        <v>138</v>
      </c>
      <c r="M565">
        <v>87124222</v>
      </c>
      <c r="N565">
        <v>42433</v>
      </c>
      <c r="O565">
        <v>2</v>
      </c>
      <c r="P565">
        <v>4</v>
      </c>
      <c r="Q565">
        <v>763</v>
      </c>
      <c r="R565">
        <v>7.85</v>
      </c>
      <c r="S565" s="29"/>
    </row>
    <row r="566" spans="9:19" x14ac:dyDescent="0.2">
      <c r="I566" t="s">
        <v>1231</v>
      </c>
      <c r="J566" t="s">
        <v>990</v>
      </c>
      <c r="K566" t="s">
        <v>884</v>
      </c>
      <c r="L566" t="s">
        <v>132</v>
      </c>
      <c r="M566">
        <v>87124223</v>
      </c>
      <c r="N566">
        <v>42587</v>
      </c>
      <c r="O566">
        <v>2</v>
      </c>
      <c r="P566">
        <v>22</v>
      </c>
      <c r="Q566">
        <v>947</v>
      </c>
      <c r="R566">
        <v>7.1285714285714281</v>
      </c>
      <c r="S566" s="29"/>
    </row>
    <row r="567" spans="9:19" x14ac:dyDescent="0.2">
      <c r="I567" t="s">
        <v>1232</v>
      </c>
      <c r="J567" t="s">
        <v>990</v>
      </c>
      <c r="K567" t="s">
        <v>884</v>
      </c>
      <c r="L567" t="s">
        <v>157</v>
      </c>
      <c r="M567">
        <v>87124224</v>
      </c>
      <c r="N567">
        <v>42529</v>
      </c>
      <c r="O567">
        <v>2</v>
      </c>
      <c r="P567">
        <v>0</v>
      </c>
      <c r="Q567">
        <v>1185</v>
      </c>
      <c r="R567">
        <v>7.5199999999999987</v>
      </c>
      <c r="S567" s="29"/>
    </row>
    <row r="568" spans="9:19" x14ac:dyDescent="0.2">
      <c r="I568" t="s">
        <v>1233</v>
      </c>
      <c r="J568" t="s">
        <v>990</v>
      </c>
      <c r="K568" t="s">
        <v>884</v>
      </c>
      <c r="L568" t="s">
        <v>262</v>
      </c>
      <c r="M568">
        <v>87124225</v>
      </c>
      <c r="N568">
        <v>42399</v>
      </c>
      <c r="O568">
        <v>2</v>
      </c>
      <c r="P568">
        <v>0</v>
      </c>
      <c r="Q568">
        <v>1323</v>
      </c>
      <c r="R568">
        <v>7.847142857142857</v>
      </c>
      <c r="S568" s="29"/>
    </row>
    <row r="569" spans="9:19" x14ac:dyDescent="0.2">
      <c r="I569" t="s">
        <v>1234</v>
      </c>
      <c r="J569" t="s">
        <v>990</v>
      </c>
      <c r="K569" t="s">
        <v>884</v>
      </c>
      <c r="L569" t="s">
        <v>293</v>
      </c>
      <c r="M569">
        <v>87124226</v>
      </c>
      <c r="N569">
        <v>42545</v>
      </c>
      <c r="O569">
        <v>3</v>
      </c>
      <c r="P569">
        <v>8</v>
      </c>
      <c r="Q569">
        <v>792</v>
      </c>
      <c r="R569">
        <v>8.017142857142856</v>
      </c>
      <c r="S569" s="29"/>
    </row>
    <row r="570" spans="9:19" x14ac:dyDescent="0.2">
      <c r="I570" t="s">
        <v>1235</v>
      </c>
      <c r="J570" t="s">
        <v>990</v>
      </c>
      <c r="K570" t="s">
        <v>884</v>
      </c>
      <c r="L570" t="s">
        <v>112</v>
      </c>
      <c r="M570">
        <v>87124227</v>
      </c>
      <c r="N570">
        <v>42521</v>
      </c>
      <c r="O570">
        <v>1</v>
      </c>
      <c r="P570">
        <v>3</v>
      </c>
      <c r="Q570">
        <v>1091</v>
      </c>
      <c r="R570">
        <v>7.0942857142857152</v>
      </c>
      <c r="S570" s="29"/>
    </row>
    <row r="571" spans="9:19" x14ac:dyDescent="0.2">
      <c r="I571" t="s">
        <v>1236</v>
      </c>
      <c r="J571" t="s">
        <v>990</v>
      </c>
      <c r="K571" t="s">
        <v>884</v>
      </c>
      <c r="L571" t="s">
        <v>307</v>
      </c>
      <c r="M571">
        <v>87124228</v>
      </c>
      <c r="N571">
        <v>42542</v>
      </c>
      <c r="O571">
        <v>3</v>
      </c>
      <c r="P571">
        <v>8</v>
      </c>
      <c r="Q571">
        <v>1484</v>
      </c>
      <c r="R571">
        <v>7.8771428571428572</v>
      </c>
      <c r="S571" s="29"/>
    </row>
    <row r="572" spans="9:19" x14ac:dyDescent="0.2">
      <c r="I572" t="s">
        <v>1237</v>
      </c>
      <c r="J572" t="s">
        <v>990</v>
      </c>
      <c r="K572" t="s">
        <v>884</v>
      </c>
      <c r="L572" t="s">
        <v>126</v>
      </c>
      <c r="M572">
        <v>87124229</v>
      </c>
      <c r="N572">
        <v>42589</v>
      </c>
      <c r="O572">
        <v>1</v>
      </c>
      <c r="P572">
        <v>7</v>
      </c>
      <c r="Q572">
        <v>945</v>
      </c>
      <c r="R572">
        <v>8.8542857142857141</v>
      </c>
      <c r="S572" s="29"/>
    </row>
    <row r="573" spans="9:19" x14ac:dyDescent="0.2">
      <c r="I573" t="s">
        <v>1238</v>
      </c>
      <c r="J573" t="s">
        <v>990</v>
      </c>
      <c r="K573" t="s">
        <v>884</v>
      </c>
      <c r="L573" t="s">
        <v>176</v>
      </c>
      <c r="M573">
        <v>87124230</v>
      </c>
      <c r="N573">
        <v>42512</v>
      </c>
      <c r="O573">
        <v>1</v>
      </c>
      <c r="P573">
        <v>10</v>
      </c>
      <c r="Q573">
        <v>1054</v>
      </c>
      <c r="R573">
        <v>8.42</v>
      </c>
      <c r="S573" s="29"/>
    </row>
    <row r="574" spans="9:19" x14ac:dyDescent="0.2">
      <c r="I574" t="s">
        <v>1239</v>
      </c>
      <c r="J574" t="s">
        <v>990</v>
      </c>
      <c r="K574" t="s">
        <v>884</v>
      </c>
      <c r="L574" t="s">
        <v>45</v>
      </c>
      <c r="M574">
        <v>87124231</v>
      </c>
      <c r="N574">
        <v>42551</v>
      </c>
      <c r="O574">
        <v>2</v>
      </c>
      <c r="P574">
        <v>0</v>
      </c>
      <c r="Q574">
        <v>1458</v>
      </c>
      <c r="R574">
        <v>7.7</v>
      </c>
      <c r="S574" s="29"/>
    </row>
    <row r="575" spans="9:19" x14ac:dyDescent="0.2">
      <c r="I575" t="s">
        <v>1240</v>
      </c>
      <c r="J575" t="s">
        <v>990</v>
      </c>
      <c r="K575" t="s">
        <v>884</v>
      </c>
      <c r="L575" t="s">
        <v>149</v>
      </c>
      <c r="M575">
        <v>87124232</v>
      </c>
      <c r="N575">
        <v>42453</v>
      </c>
      <c r="O575">
        <v>3</v>
      </c>
      <c r="P575">
        <v>18</v>
      </c>
      <c r="Q575">
        <v>891</v>
      </c>
      <c r="R575">
        <v>7.5614285714285714</v>
      </c>
      <c r="S575" s="29"/>
    </row>
    <row r="576" spans="9:19" x14ac:dyDescent="0.2">
      <c r="I576" t="s">
        <v>1241</v>
      </c>
      <c r="J576" t="s">
        <v>990</v>
      </c>
      <c r="K576" t="s">
        <v>884</v>
      </c>
      <c r="L576" t="s">
        <v>209</v>
      </c>
      <c r="M576">
        <v>87124233</v>
      </c>
      <c r="N576">
        <v>42468</v>
      </c>
      <c r="O576">
        <v>2</v>
      </c>
      <c r="P576">
        <v>23</v>
      </c>
      <c r="Q576">
        <v>548</v>
      </c>
      <c r="R576">
        <v>8.5885714285714272</v>
      </c>
      <c r="S576" s="29"/>
    </row>
    <row r="577" spans="9:19" x14ac:dyDescent="0.2">
      <c r="I577" t="s">
        <v>1242</v>
      </c>
      <c r="J577" t="s">
        <v>990</v>
      </c>
      <c r="K577" t="s">
        <v>884</v>
      </c>
      <c r="L577" t="s">
        <v>128</v>
      </c>
      <c r="M577">
        <v>87124234</v>
      </c>
      <c r="N577">
        <v>42590</v>
      </c>
      <c r="O577">
        <v>1</v>
      </c>
      <c r="P577">
        <v>4</v>
      </c>
      <c r="Q577">
        <v>732</v>
      </c>
      <c r="R577">
        <v>8.324285714285713</v>
      </c>
      <c r="S577" s="29"/>
    </row>
    <row r="578" spans="9:19" x14ac:dyDescent="0.2">
      <c r="I578" t="s">
        <v>1243</v>
      </c>
      <c r="J578" t="s">
        <v>990</v>
      </c>
      <c r="K578" t="s">
        <v>884</v>
      </c>
      <c r="L578" t="s">
        <v>193</v>
      </c>
      <c r="M578">
        <v>87124235</v>
      </c>
      <c r="N578">
        <v>42595</v>
      </c>
      <c r="O578">
        <v>2</v>
      </c>
      <c r="P578">
        <v>10</v>
      </c>
      <c r="Q578">
        <v>910</v>
      </c>
      <c r="R578">
        <v>8.0971428571428579</v>
      </c>
      <c r="S578" s="29"/>
    </row>
    <row r="579" spans="9:19" x14ac:dyDescent="0.2">
      <c r="I579" t="s">
        <v>1244</v>
      </c>
      <c r="J579" t="s">
        <v>990</v>
      </c>
      <c r="K579" t="s">
        <v>884</v>
      </c>
      <c r="L579" t="s">
        <v>20</v>
      </c>
      <c r="M579">
        <v>87124236</v>
      </c>
      <c r="N579">
        <v>42520</v>
      </c>
      <c r="O579">
        <v>2</v>
      </c>
      <c r="P579">
        <v>2</v>
      </c>
      <c r="Q579">
        <v>861</v>
      </c>
      <c r="R579">
        <v>8.161428571428571</v>
      </c>
      <c r="S579" s="29"/>
    </row>
    <row r="580" spans="9:19" x14ac:dyDescent="0.2">
      <c r="I580" t="s">
        <v>1245</v>
      </c>
      <c r="J580" t="s">
        <v>990</v>
      </c>
      <c r="K580" t="s">
        <v>884</v>
      </c>
      <c r="L580" t="s">
        <v>187</v>
      </c>
      <c r="M580">
        <v>87124237</v>
      </c>
      <c r="N580">
        <v>42573</v>
      </c>
      <c r="O580">
        <v>3</v>
      </c>
      <c r="P580">
        <v>6</v>
      </c>
      <c r="Q580">
        <v>998</v>
      </c>
      <c r="R580">
        <v>7.33</v>
      </c>
      <c r="S580" s="29"/>
    </row>
    <row r="581" spans="9:19" x14ac:dyDescent="0.2">
      <c r="I581" t="s">
        <v>1246</v>
      </c>
      <c r="J581" t="s">
        <v>990</v>
      </c>
      <c r="K581" t="s">
        <v>884</v>
      </c>
      <c r="L581" t="s">
        <v>277</v>
      </c>
      <c r="M581">
        <v>87124238</v>
      </c>
      <c r="N581">
        <v>42601</v>
      </c>
      <c r="O581">
        <v>1</v>
      </c>
      <c r="P581">
        <v>1</v>
      </c>
      <c r="Q581">
        <v>1041</v>
      </c>
      <c r="R581">
        <v>7.8014285714285716</v>
      </c>
      <c r="S581" s="29"/>
    </row>
    <row r="582" spans="9:19" x14ac:dyDescent="0.2">
      <c r="I582" t="s">
        <v>1247</v>
      </c>
      <c r="J582" t="s">
        <v>990</v>
      </c>
      <c r="K582" t="s">
        <v>884</v>
      </c>
      <c r="L582" t="s">
        <v>37</v>
      </c>
      <c r="M582">
        <v>87124239</v>
      </c>
      <c r="N582">
        <v>42378</v>
      </c>
      <c r="O582">
        <v>2</v>
      </c>
      <c r="P582">
        <v>15</v>
      </c>
      <c r="Q582">
        <v>1579</v>
      </c>
      <c r="R582">
        <v>8.4957142857142856</v>
      </c>
      <c r="S582" s="29"/>
    </row>
    <row r="583" spans="9:19" x14ac:dyDescent="0.2">
      <c r="I583" t="s">
        <v>1248</v>
      </c>
      <c r="J583" t="s">
        <v>990</v>
      </c>
      <c r="K583" t="s">
        <v>884</v>
      </c>
      <c r="L583" t="s">
        <v>242</v>
      </c>
      <c r="M583">
        <v>87124240</v>
      </c>
      <c r="N583">
        <v>42450</v>
      </c>
      <c r="O583">
        <v>2</v>
      </c>
      <c r="P583">
        <v>4</v>
      </c>
      <c r="Q583">
        <v>906</v>
      </c>
      <c r="R583">
        <v>7.4771428571428569</v>
      </c>
      <c r="S583" s="29"/>
    </row>
    <row r="584" spans="9:19" x14ac:dyDescent="0.2">
      <c r="I584" t="s">
        <v>1249</v>
      </c>
      <c r="J584" t="s">
        <v>990</v>
      </c>
      <c r="K584" t="s">
        <v>884</v>
      </c>
      <c r="L584" t="s">
        <v>303</v>
      </c>
      <c r="M584">
        <v>87124241</v>
      </c>
      <c r="N584">
        <v>42518</v>
      </c>
      <c r="O584">
        <v>3</v>
      </c>
      <c r="P584">
        <v>4</v>
      </c>
      <c r="Q584">
        <v>717</v>
      </c>
      <c r="R584">
        <v>8.1271428571428572</v>
      </c>
      <c r="S584" s="29"/>
    </row>
    <row r="585" spans="9:19" x14ac:dyDescent="0.2">
      <c r="I585" t="s">
        <v>1250</v>
      </c>
      <c r="J585" t="s">
        <v>990</v>
      </c>
      <c r="K585" t="s">
        <v>884</v>
      </c>
      <c r="L585" t="s">
        <v>232</v>
      </c>
      <c r="M585">
        <v>87124242</v>
      </c>
      <c r="N585">
        <v>42507</v>
      </c>
      <c r="O585">
        <v>1</v>
      </c>
      <c r="P585">
        <v>21</v>
      </c>
      <c r="Q585">
        <v>1158</v>
      </c>
      <c r="R585">
        <v>7.6471428571428577</v>
      </c>
      <c r="S585" s="29"/>
    </row>
    <row r="586" spans="9:19" x14ac:dyDescent="0.2">
      <c r="I586" t="s">
        <v>1251</v>
      </c>
      <c r="J586" t="s">
        <v>990</v>
      </c>
      <c r="K586" t="s">
        <v>884</v>
      </c>
      <c r="L586" t="s">
        <v>134</v>
      </c>
      <c r="M586">
        <v>87124243</v>
      </c>
      <c r="N586">
        <v>42521</v>
      </c>
      <c r="O586">
        <v>1</v>
      </c>
      <c r="P586">
        <v>11</v>
      </c>
      <c r="Q586">
        <v>966</v>
      </c>
      <c r="R586">
        <v>8.1885714285714304</v>
      </c>
      <c r="S586" s="29"/>
    </row>
    <row r="587" spans="9:19" x14ac:dyDescent="0.2">
      <c r="I587" t="s">
        <v>1252</v>
      </c>
      <c r="J587" t="s">
        <v>990</v>
      </c>
      <c r="K587" t="s">
        <v>884</v>
      </c>
      <c r="L587" t="s">
        <v>289</v>
      </c>
      <c r="M587">
        <v>87124244</v>
      </c>
      <c r="N587">
        <v>42456</v>
      </c>
      <c r="O587">
        <v>1</v>
      </c>
      <c r="P587">
        <v>13</v>
      </c>
      <c r="Q587">
        <v>774</v>
      </c>
      <c r="R587">
        <v>7.9571428571428564</v>
      </c>
      <c r="S587" s="29"/>
    </row>
    <row r="588" spans="9:19" x14ac:dyDescent="0.2">
      <c r="I588" t="s">
        <v>1253</v>
      </c>
      <c r="J588" t="s">
        <v>990</v>
      </c>
      <c r="K588" t="s">
        <v>884</v>
      </c>
      <c r="L588" t="s">
        <v>33</v>
      </c>
      <c r="M588">
        <v>87124245</v>
      </c>
      <c r="N588">
        <v>42485</v>
      </c>
      <c r="O588">
        <v>2</v>
      </c>
      <c r="P588">
        <v>17</v>
      </c>
      <c r="Q588">
        <v>1506</v>
      </c>
      <c r="R588">
        <v>8.08</v>
      </c>
      <c r="S588" s="29"/>
    </row>
    <row r="589" spans="9:19" x14ac:dyDescent="0.2">
      <c r="I589" t="s">
        <v>1254</v>
      </c>
      <c r="J589" t="s">
        <v>990</v>
      </c>
      <c r="K589" t="s">
        <v>884</v>
      </c>
      <c r="L589" t="s">
        <v>345</v>
      </c>
      <c r="M589">
        <v>87124246</v>
      </c>
      <c r="N589">
        <v>42483</v>
      </c>
      <c r="O589">
        <v>3</v>
      </c>
      <c r="P589">
        <v>11</v>
      </c>
      <c r="Q589">
        <v>861</v>
      </c>
      <c r="R589">
        <v>7.4385714285714277</v>
      </c>
      <c r="S589" s="29"/>
    </row>
    <row r="590" spans="9:19" x14ac:dyDescent="0.2">
      <c r="I590" t="s">
        <v>1255</v>
      </c>
      <c r="J590" t="s">
        <v>990</v>
      </c>
      <c r="K590" t="s">
        <v>884</v>
      </c>
      <c r="L590" t="s">
        <v>111</v>
      </c>
      <c r="M590">
        <v>87124247</v>
      </c>
      <c r="N590">
        <v>42391</v>
      </c>
      <c r="O590">
        <v>3</v>
      </c>
      <c r="P590">
        <v>0</v>
      </c>
      <c r="Q590">
        <v>1000</v>
      </c>
      <c r="R590">
        <v>8.7985714285714298</v>
      </c>
      <c r="S590" s="29"/>
    </row>
    <row r="591" spans="9:19" x14ac:dyDescent="0.2">
      <c r="I591" t="s">
        <v>1256</v>
      </c>
      <c r="J591" t="s">
        <v>990</v>
      </c>
      <c r="K591" t="s">
        <v>884</v>
      </c>
      <c r="L591" t="s">
        <v>256</v>
      </c>
      <c r="M591">
        <v>87124248</v>
      </c>
      <c r="N591">
        <v>42585</v>
      </c>
      <c r="O591">
        <v>3</v>
      </c>
      <c r="P591">
        <v>16</v>
      </c>
      <c r="Q591">
        <v>605</v>
      </c>
      <c r="R591">
        <v>7.7785714285714294</v>
      </c>
      <c r="S591" s="29"/>
    </row>
    <row r="592" spans="9:19" x14ac:dyDescent="0.2">
      <c r="I592" t="s">
        <v>1257</v>
      </c>
      <c r="J592" t="s">
        <v>990</v>
      </c>
      <c r="K592" t="s">
        <v>884</v>
      </c>
      <c r="L592" t="s">
        <v>172</v>
      </c>
      <c r="M592">
        <v>87124249</v>
      </c>
      <c r="N592">
        <v>42583</v>
      </c>
      <c r="O592">
        <v>1</v>
      </c>
      <c r="P592">
        <v>0</v>
      </c>
      <c r="Q592">
        <v>650</v>
      </c>
      <c r="R592">
        <v>7.9214285714285717</v>
      </c>
      <c r="S592" s="29"/>
    </row>
    <row r="593" spans="9:19" x14ac:dyDescent="0.2">
      <c r="I593" t="s">
        <v>1258</v>
      </c>
      <c r="J593" t="s">
        <v>990</v>
      </c>
      <c r="K593" t="s">
        <v>884</v>
      </c>
      <c r="L593" t="s">
        <v>331</v>
      </c>
      <c r="M593">
        <v>87124250</v>
      </c>
      <c r="N593">
        <v>42416</v>
      </c>
      <c r="O593">
        <v>3</v>
      </c>
      <c r="P593">
        <v>1</v>
      </c>
      <c r="Q593">
        <v>1585</v>
      </c>
      <c r="R593">
        <v>8.5042857142857127</v>
      </c>
      <c r="S593" s="29"/>
    </row>
    <row r="594" spans="9:19" x14ac:dyDescent="0.2">
      <c r="I594" t="s">
        <v>1259</v>
      </c>
      <c r="J594" t="s">
        <v>990</v>
      </c>
      <c r="K594" t="s">
        <v>884</v>
      </c>
      <c r="L594" t="s">
        <v>89</v>
      </c>
      <c r="M594">
        <v>87124251</v>
      </c>
      <c r="N594">
        <v>42614</v>
      </c>
      <c r="O594">
        <v>2</v>
      </c>
      <c r="P594">
        <v>14</v>
      </c>
      <c r="Q594">
        <v>1509</v>
      </c>
      <c r="R594">
        <v>7.7128571428571435</v>
      </c>
      <c r="S594" s="29"/>
    </row>
    <row r="595" spans="9:19" x14ac:dyDescent="0.2">
      <c r="I595" t="s">
        <v>1260</v>
      </c>
      <c r="J595" t="s">
        <v>990</v>
      </c>
      <c r="K595" t="s">
        <v>884</v>
      </c>
      <c r="L595" t="s">
        <v>13</v>
      </c>
      <c r="M595">
        <v>87124252</v>
      </c>
      <c r="N595">
        <v>42541</v>
      </c>
      <c r="O595">
        <v>2</v>
      </c>
      <c r="P595">
        <v>20</v>
      </c>
      <c r="Q595">
        <v>1170</v>
      </c>
      <c r="R595">
        <v>7.9114285714285728</v>
      </c>
      <c r="S595" s="29"/>
    </row>
    <row r="596" spans="9:19" x14ac:dyDescent="0.2">
      <c r="I596" t="s">
        <v>1261</v>
      </c>
      <c r="J596" t="s">
        <v>990</v>
      </c>
      <c r="K596" t="s">
        <v>884</v>
      </c>
      <c r="L596" t="s">
        <v>67</v>
      </c>
      <c r="M596">
        <v>87124253</v>
      </c>
      <c r="N596">
        <v>42465</v>
      </c>
      <c r="O596">
        <v>1</v>
      </c>
      <c r="P596">
        <v>11</v>
      </c>
      <c r="Q596">
        <v>649</v>
      </c>
      <c r="R596">
        <v>8.1642857142857146</v>
      </c>
      <c r="S596" s="29"/>
    </row>
    <row r="597" spans="9:19" x14ac:dyDescent="0.2">
      <c r="I597" t="s">
        <v>1262</v>
      </c>
      <c r="J597" t="s">
        <v>990</v>
      </c>
      <c r="K597" t="s">
        <v>884</v>
      </c>
      <c r="L597" t="s">
        <v>96</v>
      </c>
      <c r="M597">
        <v>87124254</v>
      </c>
      <c r="N597">
        <v>42616</v>
      </c>
      <c r="O597">
        <v>3</v>
      </c>
      <c r="P597">
        <v>11</v>
      </c>
      <c r="Q597">
        <v>645</v>
      </c>
      <c r="R597">
        <v>7.8728571428571428</v>
      </c>
      <c r="S597" s="29"/>
    </row>
    <row r="598" spans="9:19" x14ac:dyDescent="0.2">
      <c r="I598" t="s">
        <v>1263</v>
      </c>
      <c r="J598" t="s">
        <v>990</v>
      </c>
      <c r="K598" t="s">
        <v>884</v>
      </c>
      <c r="L598" t="s">
        <v>310</v>
      </c>
      <c r="M598">
        <v>87124255</v>
      </c>
      <c r="N598">
        <v>42525</v>
      </c>
      <c r="O598">
        <v>1</v>
      </c>
      <c r="P598">
        <v>2</v>
      </c>
      <c r="Q598">
        <v>885</v>
      </c>
      <c r="R598">
        <v>8.675714285714287</v>
      </c>
      <c r="S598" s="29"/>
    </row>
    <row r="599" spans="9:19" x14ac:dyDescent="0.2">
      <c r="I599" t="s">
        <v>1264</v>
      </c>
      <c r="J599" t="s">
        <v>990</v>
      </c>
      <c r="K599" t="s">
        <v>884</v>
      </c>
      <c r="L599" t="s">
        <v>184</v>
      </c>
      <c r="M599">
        <v>87124256</v>
      </c>
      <c r="N599">
        <v>42594</v>
      </c>
      <c r="O599">
        <v>1</v>
      </c>
      <c r="P599">
        <v>0</v>
      </c>
      <c r="Q599">
        <v>1012</v>
      </c>
      <c r="R599">
        <v>8.2142857142857135</v>
      </c>
      <c r="S599" s="29"/>
    </row>
    <row r="600" spans="9:19" x14ac:dyDescent="0.2">
      <c r="I600" t="s">
        <v>1265</v>
      </c>
      <c r="J600" t="s">
        <v>990</v>
      </c>
      <c r="K600" t="s">
        <v>884</v>
      </c>
      <c r="L600" t="s">
        <v>188</v>
      </c>
      <c r="M600">
        <v>87124257</v>
      </c>
      <c r="N600">
        <v>42609</v>
      </c>
      <c r="O600">
        <v>3</v>
      </c>
      <c r="P600">
        <v>10</v>
      </c>
      <c r="Q600">
        <v>945</v>
      </c>
      <c r="R600">
        <v>7.604285714285715</v>
      </c>
      <c r="S600" s="29"/>
    </row>
    <row r="601" spans="9:19" x14ac:dyDescent="0.2">
      <c r="I601" t="s">
        <v>1266</v>
      </c>
      <c r="J601" t="s">
        <v>990</v>
      </c>
      <c r="K601" t="s">
        <v>884</v>
      </c>
      <c r="L601" t="s">
        <v>210</v>
      </c>
      <c r="M601">
        <v>87124258</v>
      </c>
      <c r="N601">
        <v>42562</v>
      </c>
      <c r="O601">
        <v>3</v>
      </c>
      <c r="P601">
        <v>4</v>
      </c>
      <c r="Q601">
        <v>833</v>
      </c>
      <c r="R601">
        <v>7.9071428571428584</v>
      </c>
      <c r="S601" s="29"/>
    </row>
    <row r="602" spans="9:19" x14ac:dyDescent="0.2">
      <c r="I602" t="s">
        <v>1267</v>
      </c>
      <c r="J602" t="s">
        <v>990</v>
      </c>
      <c r="K602" t="s">
        <v>884</v>
      </c>
      <c r="L602" t="s">
        <v>270</v>
      </c>
      <c r="M602">
        <v>87124259</v>
      </c>
      <c r="N602">
        <v>42608</v>
      </c>
      <c r="O602">
        <v>2</v>
      </c>
      <c r="P602">
        <v>0</v>
      </c>
      <c r="Q602">
        <v>1049</v>
      </c>
      <c r="R602">
        <v>8.27</v>
      </c>
      <c r="S602" s="29"/>
    </row>
    <row r="603" spans="9:19" x14ac:dyDescent="0.2">
      <c r="I603" t="s">
        <v>1268</v>
      </c>
      <c r="J603" t="s">
        <v>990</v>
      </c>
      <c r="K603" t="s">
        <v>884</v>
      </c>
      <c r="L603" t="s">
        <v>28</v>
      </c>
      <c r="M603">
        <v>87124260</v>
      </c>
      <c r="N603">
        <v>42471</v>
      </c>
      <c r="O603">
        <v>1</v>
      </c>
      <c r="P603">
        <v>16</v>
      </c>
      <c r="Q603">
        <v>1249</v>
      </c>
      <c r="R603">
        <v>8.08</v>
      </c>
      <c r="S603" s="29"/>
    </row>
    <row r="604" spans="9:19" x14ac:dyDescent="0.2">
      <c r="I604" t="s">
        <v>1269</v>
      </c>
      <c r="J604" t="s">
        <v>990</v>
      </c>
      <c r="K604" t="s">
        <v>884</v>
      </c>
      <c r="L604" t="s">
        <v>287</v>
      </c>
      <c r="M604">
        <v>87124261</v>
      </c>
      <c r="N604">
        <v>42458</v>
      </c>
      <c r="O604">
        <v>1</v>
      </c>
      <c r="P604">
        <v>2</v>
      </c>
      <c r="Q604">
        <v>543</v>
      </c>
      <c r="R604">
        <v>8.137142857142857</v>
      </c>
      <c r="S604" s="29"/>
    </row>
    <row r="605" spans="9:19" x14ac:dyDescent="0.2">
      <c r="I605" t="s">
        <v>1270</v>
      </c>
      <c r="J605" t="s">
        <v>990</v>
      </c>
      <c r="K605" t="s">
        <v>884</v>
      </c>
      <c r="L605" t="s">
        <v>41</v>
      </c>
      <c r="M605">
        <v>87124262</v>
      </c>
      <c r="N605">
        <v>42571</v>
      </c>
      <c r="O605">
        <v>2</v>
      </c>
      <c r="P605">
        <v>14</v>
      </c>
      <c r="Q605">
        <v>586</v>
      </c>
      <c r="R605">
        <v>7.7085714285714273</v>
      </c>
      <c r="S605" s="29"/>
    </row>
    <row r="606" spans="9:19" x14ac:dyDescent="0.2">
      <c r="I606" t="s">
        <v>1271</v>
      </c>
      <c r="J606" t="s">
        <v>990</v>
      </c>
      <c r="K606" t="s">
        <v>884</v>
      </c>
      <c r="L606" t="s">
        <v>205</v>
      </c>
      <c r="M606">
        <v>87124263</v>
      </c>
      <c r="N606">
        <v>42460</v>
      </c>
      <c r="O606">
        <v>3</v>
      </c>
      <c r="P606">
        <v>0</v>
      </c>
      <c r="Q606">
        <v>1525</v>
      </c>
      <c r="R606">
        <v>7.4628571428571435</v>
      </c>
      <c r="S606" s="29"/>
    </row>
    <row r="607" spans="9:19" x14ac:dyDescent="0.2">
      <c r="I607" t="s">
        <v>1272</v>
      </c>
      <c r="J607" t="s">
        <v>990</v>
      </c>
      <c r="K607" t="s">
        <v>884</v>
      </c>
      <c r="L607" t="s">
        <v>265</v>
      </c>
      <c r="M607">
        <v>87124264</v>
      </c>
      <c r="N607">
        <v>42467</v>
      </c>
      <c r="O607">
        <v>2</v>
      </c>
      <c r="P607">
        <v>2</v>
      </c>
      <c r="Q607">
        <v>1254</v>
      </c>
      <c r="R607">
        <v>7.7728571428571414</v>
      </c>
      <c r="S607" s="29"/>
    </row>
    <row r="608" spans="9:19" x14ac:dyDescent="0.2">
      <c r="I608" t="s">
        <v>1273</v>
      </c>
      <c r="J608" t="s">
        <v>990</v>
      </c>
      <c r="K608" t="s">
        <v>884</v>
      </c>
      <c r="L608" t="s">
        <v>101</v>
      </c>
      <c r="M608">
        <v>87124265</v>
      </c>
      <c r="N608">
        <v>42479</v>
      </c>
      <c r="O608">
        <v>3</v>
      </c>
      <c r="P608">
        <v>1</v>
      </c>
      <c r="Q608">
        <v>1510</v>
      </c>
      <c r="R608">
        <v>8.6628571428571437</v>
      </c>
      <c r="S608" s="29"/>
    </row>
    <row r="609" spans="9:19" x14ac:dyDescent="0.2">
      <c r="I609" t="s">
        <v>1274</v>
      </c>
      <c r="J609" t="s">
        <v>990</v>
      </c>
      <c r="K609" t="s">
        <v>884</v>
      </c>
      <c r="L609" t="s">
        <v>102</v>
      </c>
      <c r="M609">
        <v>87124266</v>
      </c>
      <c r="N609">
        <v>42543</v>
      </c>
      <c r="O609">
        <v>3</v>
      </c>
      <c r="P609">
        <v>18</v>
      </c>
      <c r="Q609">
        <v>638</v>
      </c>
      <c r="R609">
        <v>8.4542857142857137</v>
      </c>
      <c r="S609" s="29"/>
    </row>
    <row r="610" spans="9:19" x14ac:dyDescent="0.2">
      <c r="I610" t="s">
        <v>1275</v>
      </c>
      <c r="J610" t="s">
        <v>1276</v>
      </c>
      <c r="K610" t="s">
        <v>488</v>
      </c>
      <c r="L610" t="s">
        <v>207</v>
      </c>
      <c r="M610">
        <v>87124267</v>
      </c>
      <c r="N610">
        <v>42816</v>
      </c>
      <c r="O610">
        <v>3</v>
      </c>
      <c r="P610">
        <v>7</v>
      </c>
      <c r="Q610">
        <v>1280</v>
      </c>
      <c r="R610">
        <v>7.0100000000000007</v>
      </c>
      <c r="S610" s="29"/>
    </row>
    <row r="611" spans="9:19" x14ac:dyDescent="0.2">
      <c r="I611" t="s">
        <v>1277</v>
      </c>
      <c r="J611" t="s">
        <v>1276</v>
      </c>
      <c r="K611" t="s">
        <v>488</v>
      </c>
      <c r="L611" t="s">
        <v>178</v>
      </c>
      <c r="M611">
        <v>87124268</v>
      </c>
      <c r="N611">
        <v>42959</v>
      </c>
      <c r="O611">
        <v>3</v>
      </c>
      <c r="P611">
        <v>13</v>
      </c>
      <c r="Q611">
        <v>1353</v>
      </c>
      <c r="R611">
        <v>7.02</v>
      </c>
      <c r="S611" s="29"/>
    </row>
    <row r="612" spans="9:19" x14ac:dyDescent="0.2">
      <c r="I612" t="s">
        <v>1278</v>
      </c>
      <c r="J612" t="s">
        <v>1276</v>
      </c>
      <c r="K612" t="s">
        <v>488</v>
      </c>
      <c r="L612" t="s">
        <v>228</v>
      </c>
      <c r="M612">
        <v>87124269</v>
      </c>
      <c r="N612">
        <v>42823</v>
      </c>
      <c r="O612">
        <v>3</v>
      </c>
      <c r="P612">
        <v>0</v>
      </c>
      <c r="Q612">
        <v>1366</v>
      </c>
      <c r="R612">
        <v>7.0100000000000007</v>
      </c>
      <c r="S612" s="29"/>
    </row>
    <row r="613" spans="9:19" x14ac:dyDescent="0.2">
      <c r="I613" t="s">
        <v>1279</v>
      </c>
      <c r="J613" t="s">
        <v>1276</v>
      </c>
      <c r="K613" t="s">
        <v>488</v>
      </c>
      <c r="L613" t="s">
        <v>266</v>
      </c>
      <c r="M613">
        <v>87124270</v>
      </c>
      <c r="N613">
        <v>42843</v>
      </c>
      <c r="O613">
        <v>3</v>
      </c>
      <c r="P613">
        <v>6</v>
      </c>
      <c r="Q613">
        <v>911</v>
      </c>
      <c r="R613">
        <v>7.0100000000000007</v>
      </c>
      <c r="S613" s="29"/>
    </row>
    <row r="614" spans="9:19" x14ac:dyDescent="0.2">
      <c r="I614" t="s">
        <v>1280</v>
      </c>
      <c r="J614" t="s">
        <v>1276</v>
      </c>
      <c r="K614" t="s">
        <v>488</v>
      </c>
      <c r="L614" t="s">
        <v>301</v>
      </c>
      <c r="M614">
        <v>87124271</v>
      </c>
      <c r="N614">
        <v>42897</v>
      </c>
      <c r="O614">
        <v>3</v>
      </c>
      <c r="P614">
        <v>0</v>
      </c>
      <c r="Q614">
        <v>1409</v>
      </c>
      <c r="R614">
        <v>7.0100000000000007</v>
      </c>
      <c r="S614" s="29"/>
    </row>
    <row r="615" spans="9:19" x14ac:dyDescent="0.2">
      <c r="I615" t="s">
        <v>1281</v>
      </c>
      <c r="J615" t="s">
        <v>1276</v>
      </c>
      <c r="K615" t="s">
        <v>488</v>
      </c>
      <c r="L615" t="s">
        <v>203</v>
      </c>
      <c r="M615">
        <v>87124272</v>
      </c>
      <c r="N615">
        <v>42855</v>
      </c>
      <c r="O615">
        <v>3</v>
      </c>
      <c r="P615">
        <v>9</v>
      </c>
      <c r="Q615">
        <v>1198</v>
      </c>
      <c r="R615">
        <v>7.0100000000000007</v>
      </c>
      <c r="S615" s="29"/>
    </row>
    <row r="616" spans="9:19" x14ac:dyDescent="0.2">
      <c r="I616" t="s">
        <v>1282</v>
      </c>
      <c r="J616" t="s">
        <v>1276</v>
      </c>
      <c r="K616" t="s">
        <v>488</v>
      </c>
      <c r="L616" t="s">
        <v>26</v>
      </c>
      <c r="M616">
        <v>87124273</v>
      </c>
      <c r="N616">
        <v>42833</v>
      </c>
      <c r="O616">
        <v>3</v>
      </c>
      <c r="P616">
        <v>6</v>
      </c>
      <c r="Q616">
        <v>1707</v>
      </c>
      <c r="R616">
        <v>7.0100000000000007</v>
      </c>
      <c r="S616" s="29"/>
    </row>
    <row r="617" spans="9:19" x14ac:dyDescent="0.2">
      <c r="I617" t="s">
        <v>1283</v>
      </c>
      <c r="J617" t="s">
        <v>1276</v>
      </c>
      <c r="K617" t="s">
        <v>488</v>
      </c>
      <c r="L617" t="s">
        <v>152</v>
      </c>
      <c r="M617">
        <v>87124274</v>
      </c>
      <c r="N617">
        <v>42829</v>
      </c>
      <c r="O617">
        <v>3</v>
      </c>
      <c r="P617">
        <v>5</v>
      </c>
      <c r="Q617">
        <v>1233</v>
      </c>
      <c r="R617">
        <v>7.0100000000000007</v>
      </c>
      <c r="S617" s="29"/>
    </row>
    <row r="618" spans="9:19" x14ac:dyDescent="0.2">
      <c r="I618" t="s">
        <v>1284</v>
      </c>
      <c r="J618" t="s">
        <v>1276</v>
      </c>
      <c r="K618" t="s">
        <v>488</v>
      </c>
      <c r="L618" t="s">
        <v>12</v>
      </c>
      <c r="M618">
        <v>87124275</v>
      </c>
      <c r="N618">
        <v>42779</v>
      </c>
      <c r="O618">
        <v>3</v>
      </c>
      <c r="P618">
        <v>0</v>
      </c>
      <c r="Q618">
        <v>1090</v>
      </c>
      <c r="R618">
        <v>7.0100000000000007</v>
      </c>
      <c r="S618" s="29"/>
    </row>
    <row r="619" spans="9:19" x14ac:dyDescent="0.2">
      <c r="I619" t="s">
        <v>1285</v>
      </c>
      <c r="J619" t="s">
        <v>1276</v>
      </c>
      <c r="K619" t="s">
        <v>488</v>
      </c>
      <c r="L619" t="s">
        <v>309</v>
      </c>
      <c r="M619">
        <v>87124276</v>
      </c>
      <c r="N619">
        <v>42911</v>
      </c>
      <c r="O619">
        <v>3</v>
      </c>
      <c r="P619">
        <v>14</v>
      </c>
      <c r="Q619">
        <v>634</v>
      </c>
      <c r="R619">
        <v>7.0100000000000007</v>
      </c>
      <c r="S619" s="29"/>
    </row>
    <row r="620" spans="9:19" x14ac:dyDescent="0.2">
      <c r="I620" t="s">
        <v>1286</v>
      </c>
      <c r="J620" t="s">
        <v>1276</v>
      </c>
      <c r="K620" t="s">
        <v>488</v>
      </c>
      <c r="L620" t="s">
        <v>294</v>
      </c>
      <c r="M620">
        <v>87124277</v>
      </c>
      <c r="N620">
        <v>42795</v>
      </c>
      <c r="O620">
        <v>3</v>
      </c>
      <c r="P620">
        <v>0</v>
      </c>
      <c r="Q620">
        <v>1150</v>
      </c>
      <c r="R620">
        <v>7.0100000000000007</v>
      </c>
      <c r="S620" s="29"/>
    </row>
    <row r="621" spans="9:19" x14ac:dyDescent="0.2">
      <c r="I621" t="s">
        <v>1287</v>
      </c>
      <c r="J621" t="s">
        <v>1276</v>
      </c>
      <c r="K621" t="s">
        <v>488</v>
      </c>
      <c r="L621" t="s">
        <v>103</v>
      </c>
      <c r="M621">
        <v>87124278</v>
      </c>
      <c r="N621">
        <v>42935</v>
      </c>
      <c r="O621">
        <v>3</v>
      </c>
      <c r="P621">
        <v>0</v>
      </c>
      <c r="Q621">
        <v>1023</v>
      </c>
      <c r="R621">
        <v>7.0100000000000007</v>
      </c>
      <c r="S621" s="29"/>
    </row>
    <row r="622" spans="9:19" x14ac:dyDescent="0.2">
      <c r="I622" t="s">
        <v>1288</v>
      </c>
      <c r="J622" t="s">
        <v>1276</v>
      </c>
      <c r="K622" t="s">
        <v>488</v>
      </c>
      <c r="L622" t="s">
        <v>175</v>
      </c>
      <c r="M622">
        <v>87124279</v>
      </c>
      <c r="N622">
        <v>42891</v>
      </c>
      <c r="O622">
        <v>3</v>
      </c>
      <c r="P622">
        <v>0</v>
      </c>
      <c r="Q622">
        <v>1624</v>
      </c>
      <c r="R622">
        <v>7.0100000000000007</v>
      </c>
      <c r="S622" s="29"/>
    </row>
    <row r="623" spans="9:19" x14ac:dyDescent="0.2">
      <c r="I623" t="s">
        <v>1289</v>
      </c>
      <c r="J623" t="s">
        <v>1276</v>
      </c>
      <c r="K623" t="s">
        <v>488</v>
      </c>
      <c r="L623" t="s">
        <v>29</v>
      </c>
      <c r="M623">
        <v>87124280</v>
      </c>
      <c r="N623">
        <v>42832</v>
      </c>
      <c r="O623">
        <v>2</v>
      </c>
      <c r="P623">
        <v>31</v>
      </c>
      <c r="Q623">
        <v>1590</v>
      </c>
      <c r="R623">
        <v>7.0100000000000007</v>
      </c>
      <c r="S623" s="29"/>
    </row>
    <row r="624" spans="9:19" x14ac:dyDescent="0.2">
      <c r="I624" t="s">
        <v>1290</v>
      </c>
      <c r="J624" t="s">
        <v>1276</v>
      </c>
      <c r="K624" t="s">
        <v>488</v>
      </c>
      <c r="L624" t="s">
        <v>93</v>
      </c>
      <c r="M624">
        <v>87124281</v>
      </c>
      <c r="N624">
        <v>42764</v>
      </c>
      <c r="O624">
        <v>2</v>
      </c>
      <c r="P624">
        <v>0</v>
      </c>
      <c r="Q624">
        <v>569</v>
      </c>
      <c r="R624">
        <v>7.0100000000000007</v>
      </c>
      <c r="S624" s="29"/>
    </row>
    <row r="625" spans="9:19" x14ac:dyDescent="0.2">
      <c r="I625" t="s">
        <v>1291</v>
      </c>
      <c r="J625" t="s">
        <v>1276</v>
      </c>
      <c r="K625" t="s">
        <v>488</v>
      </c>
      <c r="L625" t="s">
        <v>319</v>
      </c>
      <c r="M625">
        <v>87124282</v>
      </c>
      <c r="N625">
        <v>42947</v>
      </c>
      <c r="O625">
        <v>2</v>
      </c>
      <c r="P625">
        <v>18</v>
      </c>
      <c r="Q625">
        <v>1240</v>
      </c>
      <c r="R625">
        <v>7.0100000000000007</v>
      </c>
      <c r="S625" s="29"/>
    </row>
    <row r="626" spans="9:19" x14ac:dyDescent="0.2">
      <c r="I626" t="s">
        <v>1292</v>
      </c>
      <c r="J626" t="s">
        <v>1276</v>
      </c>
      <c r="K626" t="s">
        <v>488</v>
      </c>
      <c r="L626" t="s">
        <v>250</v>
      </c>
      <c r="M626">
        <v>87124283</v>
      </c>
      <c r="N626">
        <v>42891</v>
      </c>
      <c r="O626">
        <v>2</v>
      </c>
      <c r="P626">
        <v>7</v>
      </c>
      <c r="Q626">
        <v>1338</v>
      </c>
      <c r="R626">
        <v>7.0100000000000007</v>
      </c>
      <c r="S626" s="29"/>
    </row>
    <row r="627" spans="9:19" x14ac:dyDescent="0.2">
      <c r="I627" t="s">
        <v>1293</v>
      </c>
      <c r="J627" t="s">
        <v>1276</v>
      </c>
      <c r="K627" t="s">
        <v>488</v>
      </c>
      <c r="L627" t="s">
        <v>346</v>
      </c>
      <c r="M627">
        <v>87124284</v>
      </c>
      <c r="N627">
        <v>42752</v>
      </c>
      <c r="O627">
        <v>2</v>
      </c>
      <c r="P627">
        <v>15</v>
      </c>
      <c r="Q627">
        <v>638</v>
      </c>
      <c r="R627">
        <v>7.0100000000000007</v>
      </c>
      <c r="S627" s="29"/>
    </row>
    <row r="628" spans="9:19" x14ac:dyDescent="0.2">
      <c r="I628" t="s">
        <v>1294</v>
      </c>
      <c r="J628" t="s">
        <v>1276</v>
      </c>
      <c r="K628" t="s">
        <v>488</v>
      </c>
      <c r="L628" t="s">
        <v>215</v>
      </c>
      <c r="M628">
        <v>87124285</v>
      </c>
      <c r="N628">
        <v>42978</v>
      </c>
      <c r="O628">
        <v>2</v>
      </c>
      <c r="P628">
        <v>16</v>
      </c>
      <c r="Q628">
        <v>1310</v>
      </c>
      <c r="R628">
        <v>7.0100000000000007</v>
      </c>
      <c r="S628" s="29"/>
    </row>
    <row r="629" spans="9:19" x14ac:dyDescent="0.2">
      <c r="I629" t="s">
        <v>1295</v>
      </c>
      <c r="J629" t="s">
        <v>1276</v>
      </c>
      <c r="K629" t="s">
        <v>488</v>
      </c>
      <c r="L629" t="s">
        <v>286</v>
      </c>
      <c r="M629">
        <v>87124286</v>
      </c>
      <c r="N629">
        <v>42965</v>
      </c>
      <c r="O629">
        <v>2</v>
      </c>
      <c r="P629">
        <v>0</v>
      </c>
      <c r="Q629">
        <v>632</v>
      </c>
      <c r="R629">
        <v>7.0100000000000007</v>
      </c>
      <c r="S629" s="29"/>
    </row>
    <row r="630" spans="9:19" x14ac:dyDescent="0.2">
      <c r="I630" t="s">
        <v>1296</v>
      </c>
      <c r="J630" t="s">
        <v>1276</v>
      </c>
      <c r="K630" t="s">
        <v>488</v>
      </c>
      <c r="L630" t="s">
        <v>36</v>
      </c>
      <c r="M630">
        <v>87124287</v>
      </c>
      <c r="N630">
        <v>42773</v>
      </c>
      <c r="O630">
        <v>2</v>
      </c>
      <c r="P630">
        <v>0</v>
      </c>
      <c r="Q630">
        <v>1573</v>
      </c>
      <c r="R630">
        <v>7.0100000000000007</v>
      </c>
      <c r="S630" s="29"/>
    </row>
    <row r="631" spans="9:19" x14ac:dyDescent="0.2">
      <c r="I631" t="s">
        <v>1297</v>
      </c>
      <c r="J631" t="s">
        <v>1276</v>
      </c>
      <c r="K631" t="s">
        <v>488</v>
      </c>
      <c r="L631" t="s">
        <v>1024</v>
      </c>
      <c r="M631">
        <v>87124288</v>
      </c>
      <c r="N631">
        <v>42892</v>
      </c>
      <c r="O631">
        <v>2</v>
      </c>
      <c r="P631">
        <v>0</v>
      </c>
      <c r="Q631">
        <v>553</v>
      </c>
      <c r="R631">
        <v>7.0100000000000007</v>
      </c>
      <c r="S631" s="29"/>
    </row>
    <row r="632" spans="9:19" x14ac:dyDescent="0.2">
      <c r="I632" t="s">
        <v>1298</v>
      </c>
      <c r="J632" t="s">
        <v>1276</v>
      </c>
      <c r="K632" t="s">
        <v>488</v>
      </c>
      <c r="L632" t="s">
        <v>88</v>
      </c>
      <c r="M632">
        <v>87124289</v>
      </c>
      <c r="N632">
        <v>42790</v>
      </c>
      <c r="O632">
        <v>2</v>
      </c>
      <c r="P632">
        <v>7</v>
      </c>
      <c r="Q632">
        <v>1481</v>
      </c>
      <c r="R632">
        <v>7.0100000000000007</v>
      </c>
      <c r="S632" s="29"/>
    </row>
    <row r="633" spans="9:19" x14ac:dyDescent="0.2">
      <c r="I633" t="s">
        <v>1299</v>
      </c>
      <c r="J633" t="s">
        <v>1276</v>
      </c>
      <c r="K633" t="s">
        <v>488</v>
      </c>
      <c r="L633" t="s">
        <v>330</v>
      </c>
      <c r="M633">
        <v>87124290</v>
      </c>
      <c r="N633">
        <v>42815</v>
      </c>
      <c r="O633">
        <v>2</v>
      </c>
      <c r="P633">
        <v>5</v>
      </c>
      <c r="Q633">
        <v>1353</v>
      </c>
      <c r="R633">
        <v>8.09</v>
      </c>
      <c r="S633" s="29"/>
    </row>
    <row r="634" spans="9:19" x14ac:dyDescent="0.2">
      <c r="I634" t="s">
        <v>1300</v>
      </c>
      <c r="J634" t="s">
        <v>1276</v>
      </c>
      <c r="K634" t="s">
        <v>488</v>
      </c>
      <c r="L634" t="s">
        <v>130</v>
      </c>
      <c r="M634">
        <v>87124291</v>
      </c>
      <c r="N634">
        <v>42859</v>
      </c>
      <c r="O634">
        <v>2</v>
      </c>
      <c r="P634">
        <v>20</v>
      </c>
      <c r="Q634">
        <v>1399</v>
      </c>
      <c r="R634">
        <v>8.1057142857142868</v>
      </c>
      <c r="S634" s="29"/>
    </row>
    <row r="635" spans="9:19" x14ac:dyDescent="0.2">
      <c r="I635" t="s">
        <v>1301</v>
      </c>
      <c r="J635" t="s">
        <v>1276</v>
      </c>
      <c r="K635" t="s">
        <v>488</v>
      </c>
      <c r="L635" t="s">
        <v>95</v>
      </c>
      <c r="M635">
        <v>87124292</v>
      </c>
      <c r="N635">
        <v>42768</v>
      </c>
      <c r="O635">
        <v>2</v>
      </c>
      <c r="P635">
        <v>17</v>
      </c>
      <c r="Q635">
        <v>1519</v>
      </c>
      <c r="R635">
        <v>7.7028571428571437</v>
      </c>
      <c r="S635" s="29"/>
    </row>
    <row r="636" spans="9:19" x14ac:dyDescent="0.2">
      <c r="I636" t="s">
        <v>1302</v>
      </c>
      <c r="J636" t="s">
        <v>1276</v>
      </c>
      <c r="K636" t="s">
        <v>488</v>
      </c>
      <c r="L636" t="s">
        <v>322</v>
      </c>
      <c r="M636">
        <v>87124293</v>
      </c>
      <c r="N636">
        <v>42910</v>
      </c>
      <c r="O636">
        <v>2</v>
      </c>
      <c r="P636">
        <v>9</v>
      </c>
      <c r="Q636">
        <v>1273</v>
      </c>
      <c r="R636">
        <v>8.3442857142857143</v>
      </c>
      <c r="S636" s="29"/>
    </row>
    <row r="637" spans="9:19" x14ac:dyDescent="0.2">
      <c r="I637" t="s">
        <v>1303</v>
      </c>
      <c r="J637" t="s">
        <v>1276</v>
      </c>
      <c r="K637" t="s">
        <v>488</v>
      </c>
      <c r="L637" t="s">
        <v>135</v>
      </c>
      <c r="M637">
        <v>87124294</v>
      </c>
      <c r="N637">
        <v>42898</v>
      </c>
      <c r="O637">
        <v>2</v>
      </c>
      <c r="P637">
        <v>0</v>
      </c>
      <c r="Q637">
        <v>1623</v>
      </c>
      <c r="R637">
        <v>8.2457142857142856</v>
      </c>
      <c r="S637" s="29"/>
    </row>
    <row r="638" spans="9:19" x14ac:dyDescent="0.2">
      <c r="I638" t="s">
        <v>1304</v>
      </c>
      <c r="J638" t="s">
        <v>1276</v>
      </c>
      <c r="K638" t="s">
        <v>488</v>
      </c>
      <c r="L638" t="s">
        <v>115</v>
      </c>
      <c r="M638">
        <v>87124295</v>
      </c>
      <c r="N638">
        <v>42933</v>
      </c>
      <c r="O638">
        <v>2</v>
      </c>
      <c r="P638">
        <v>12</v>
      </c>
      <c r="Q638">
        <v>518</v>
      </c>
      <c r="R638">
        <v>8.0028571428571418</v>
      </c>
      <c r="S638" s="29"/>
    </row>
    <row r="639" spans="9:19" x14ac:dyDescent="0.2">
      <c r="I639" t="s">
        <v>1305</v>
      </c>
      <c r="J639" t="s">
        <v>1276</v>
      </c>
      <c r="K639" t="s">
        <v>488</v>
      </c>
      <c r="L639" t="s">
        <v>249</v>
      </c>
      <c r="M639">
        <v>87124296</v>
      </c>
      <c r="N639">
        <v>42810</v>
      </c>
      <c r="O639">
        <v>2</v>
      </c>
      <c r="P639">
        <v>0</v>
      </c>
      <c r="Q639">
        <v>1240</v>
      </c>
      <c r="R639">
        <v>8.3514285714285723</v>
      </c>
      <c r="S639" s="29"/>
    </row>
    <row r="640" spans="9:19" x14ac:dyDescent="0.2">
      <c r="I640" t="s">
        <v>1306</v>
      </c>
      <c r="J640" t="s">
        <v>1276</v>
      </c>
      <c r="K640" t="s">
        <v>488</v>
      </c>
      <c r="L640" t="s">
        <v>199</v>
      </c>
      <c r="M640">
        <v>87124297</v>
      </c>
      <c r="N640">
        <v>42781</v>
      </c>
      <c r="O640">
        <v>2</v>
      </c>
      <c r="P640">
        <v>8</v>
      </c>
      <c r="Q640">
        <v>1601</v>
      </c>
      <c r="R640">
        <v>8.3328571428571419</v>
      </c>
      <c r="S640" s="29"/>
    </row>
    <row r="641" spans="9:19" x14ac:dyDescent="0.2">
      <c r="I641" t="s">
        <v>1307</v>
      </c>
      <c r="J641" t="s">
        <v>1276</v>
      </c>
      <c r="K641" t="s">
        <v>488</v>
      </c>
      <c r="L641" t="s">
        <v>136</v>
      </c>
      <c r="M641">
        <v>87124298</v>
      </c>
      <c r="N641">
        <v>42806</v>
      </c>
      <c r="O641">
        <v>2</v>
      </c>
      <c r="P641">
        <v>18</v>
      </c>
      <c r="Q641">
        <v>1307</v>
      </c>
      <c r="R641">
        <v>7.6285714285714281</v>
      </c>
      <c r="S641" s="29"/>
    </row>
    <row r="642" spans="9:19" x14ac:dyDescent="0.2">
      <c r="I642" t="s">
        <v>1308</v>
      </c>
      <c r="J642" t="s">
        <v>1276</v>
      </c>
      <c r="K642" t="s">
        <v>488</v>
      </c>
      <c r="L642" t="s">
        <v>342</v>
      </c>
      <c r="M642">
        <v>87124299</v>
      </c>
      <c r="N642">
        <v>42935</v>
      </c>
      <c r="O642">
        <v>2</v>
      </c>
      <c r="P642">
        <v>5</v>
      </c>
      <c r="Q642">
        <v>1541</v>
      </c>
      <c r="R642">
        <v>7.97</v>
      </c>
      <c r="S642" s="29"/>
    </row>
    <row r="643" spans="9:19" x14ac:dyDescent="0.2">
      <c r="I643" t="s">
        <v>1309</v>
      </c>
      <c r="J643" t="s">
        <v>1276</v>
      </c>
      <c r="K643" t="s">
        <v>488</v>
      </c>
      <c r="L643" t="s">
        <v>92</v>
      </c>
      <c r="M643">
        <v>87124300</v>
      </c>
      <c r="N643">
        <v>42832</v>
      </c>
      <c r="O643">
        <v>2</v>
      </c>
      <c r="P643">
        <v>13</v>
      </c>
      <c r="Q643">
        <v>1518</v>
      </c>
      <c r="R643">
        <v>8.6771428571428562</v>
      </c>
      <c r="S643" s="29"/>
    </row>
    <row r="644" spans="9:19" x14ac:dyDescent="0.2">
      <c r="I644" t="s">
        <v>1310</v>
      </c>
      <c r="J644" t="s">
        <v>1276</v>
      </c>
      <c r="K644" t="s">
        <v>488</v>
      </c>
      <c r="L644" t="s">
        <v>231</v>
      </c>
      <c r="M644">
        <v>87124301</v>
      </c>
      <c r="N644">
        <v>42947</v>
      </c>
      <c r="O644">
        <v>2</v>
      </c>
      <c r="P644">
        <v>5</v>
      </c>
      <c r="Q644">
        <v>907</v>
      </c>
      <c r="R644">
        <v>8.2542857142857144</v>
      </c>
      <c r="S644" s="29"/>
    </row>
    <row r="645" spans="9:19" x14ac:dyDescent="0.2">
      <c r="I645" t="s">
        <v>1311</v>
      </c>
      <c r="J645" t="s">
        <v>1276</v>
      </c>
      <c r="K645" t="s">
        <v>488</v>
      </c>
      <c r="L645" t="s">
        <v>237</v>
      </c>
      <c r="M645">
        <v>87124302</v>
      </c>
      <c r="N645">
        <v>42814</v>
      </c>
      <c r="O645">
        <v>2</v>
      </c>
      <c r="P645">
        <v>11</v>
      </c>
      <c r="Q645">
        <v>1039</v>
      </c>
      <c r="R645">
        <v>8.161428571428571</v>
      </c>
      <c r="S645" s="29"/>
    </row>
    <row r="646" spans="9:19" x14ac:dyDescent="0.2">
      <c r="I646" t="s">
        <v>1312</v>
      </c>
      <c r="J646" t="s">
        <v>1276</v>
      </c>
      <c r="K646" t="s">
        <v>488</v>
      </c>
      <c r="L646" t="s">
        <v>57</v>
      </c>
      <c r="M646">
        <v>87124303</v>
      </c>
      <c r="N646">
        <v>42827</v>
      </c>
      <c r="O646">
        <v>2</v>
      </c>
      <c r="P646">
        <v>13</v>
      </c>
      <c r="Q646">
        <v>1574</v>
      </c>
      <c r="R646">
        <v>8.0871428571428563</v>
      </c>
      <c r="S646" s="29"/>
    </row>
    <row r="647" spans="9:19" x14ac:dyDescent="0.2">
      <c r="I647" t="s">
        <v>1313</v>
      </c>
      <c r="J647" t="s">
        <v>1276</v>
      </c>
      <c r="K647" t="s">
        <v>488</v>
      </c>
      <c r="L647" t="s">
        <v>279</v>
      </c>
      <c r="M647">
        <v>87124304</v>
      </c>
      <c r="N647">
        <v>42976</v>
      </c>
      <c r="O647">
        <v>2</v>
      </c>
      <c r="P647">
        <v>13</v>
      </c>
      <c r="Q647">
        <v>859</v>
      </c>
      <c r="R647">
        <v>7.9142857142857137</v>
      </c>
      <c r="S647" s="29"/>
    </row>
    <row r="648" spans="9:19" x14ac:dyDescent="0.2">
      <c r="I648" t="s">
        <v>1314</v>
      </c>
      <c r="J648" t="s">
        <v>1276</v>
      </c>
      <c r="K648" t="s">
        <v>488</v>
      </c>
      <c r="L648" t="s">
        <v>212</v>
      </c>
      <c r="M648">
        <v>87124305</v>
      </c>
      <c r="N648">
        <v>42881</v>
      </c>
      <c r="O648">
        <v>2</v>
      </c>
      <c r="P648">
        <v>9</v>
      </c>
      <c r="Q648">
        <v>819</v>
      </c>
      <c r="R648">
        <v>8.5385714285714283</v>
      </c>
      <c r="S648" s="29"/>
    </row>
    <row r="649" spans="9:19" x14ac:dyDescent="0.2">
      <c r="I649" t="s">
        <v>1315</v>
      </c>
      <c r="J649" t="s">
        <v>1276</v>
      </c>
      <c r="K649" t="s">
        <v>488</v>
      </c>
      <c r="L649" t="s">
        <v>48</v>
      </c>
      <c r="M649">
        <v>87124306</v>
      </c>
      <c r="N649">
        <v>42850</v>
      </c>
      <c r="O649">
        <v>2</v>
      </c>
      <c r="P649">
        <v>12</v>
      </c>
      <c r="Q649">
        <v>580</v>
      </c>
      <c r="R649">
        <v>7.8842857142857152</v>
      </c>
      <c r="S649" s="29"/>
    </row>
    <row r="650" spans="9:19" x14ac:dyDescent="0.2">
      <c r="I650" t="s">
        <v>1316</v>
      </c>
      <c r="J650" t="s">
        <v>1276</v>
      </c>
      <c r="K650" t="s">
        <v>488</v>
      </c>
      <c r="L650" t="s">
        <v>263</v>
      </c>
      <c r="M650">
        <v>87124307</v>
      </c>
      <c r="N650">
        <v>42876</v>
      </c>
      <c r="O650">
        <v>2</v>
      </c>
      <c r="P650">
        <v>7</v>
      </c>
      <c r="Q650">
        <v>1473</v>
      </c>
      <c r="R650">
        <v>8.2285714285714295</v>
      </c>
      <c r="S650" s="29"/>
    </row>
    <row r="651" spans="9:19" x14ac:dyDescent="0.2">
      <c r="I651" t="s">
        <v>1317</v>
      </c>
      <c r="J651" t="s">
        <v>1276</v>
      </c>
      <c r="K651" t="s">
        <v>488</v>
      </c>
      <c r="L651" t="s">
        <v>189</v>
      </c>
      <c r="M651">
        <v>87124308</v>
      </c>
      <c r="N651">
        <v>42915</v>
      </c>
      <c r="O651">
        <v>2</v>
      </c>
      <c r="P651">
        <v>4</v>
      </c>
      <c r="Q651">
        <v>1415</v>
      </c>
      <c r="R651">
        <v>8.2871428571428574</v>
      </c>
      <c r="S651" s="29"/>
    </row>
    <row r="652" spans="9:19" x14ac:dyDescent="0.2">
      <c r="I652" t="s">
        <v>1318</v>
      </c>
      <c r="J652" t="s">
        <v>1276</v>
      </c>
      <c r="K652" t="s">
        <v>488</v>
      </c>
      <c r="L652" t="s">
        <v>144</v>
      </c>
      <c r="M652">
        <v>87124309</v>
      </c>
      <c r="N652">
        <v>42856</v>
      </c>
      <c r="O652">
        <v>2</v>
      </c>
      <c r="P652">
        <v>21</v>
      </c>
      <c r="Q652">
        <v>754</v>
      </c>
      <c r="R652">
        <v>7.7185714285714289</v>
      </c>
      <c r="S652" s="29"/>
    </row>
    <row r="653" spans="9:19" x14ac:dyDescent="0.2">
      <c r="I653" t="s">
        <v>1319</v>
      </c>
      <c r="J653" t="s">
        <v>1276</v>
      </c>
      <c r="K653" t="s">
        <v>488</v>
      </c>
      <c r="L653" t="s">
        <v>183</v>
      </c>
      <c r="M653">
        <v>87124310</v>
      </c>
      <c r="N653">
        <v>42749</v>
      </c>
      <c r="O653">
        <v>2</v>
      </c>
      <c r="P653">
        <v>10</v>
      </c>
      <c r="Q653">
        <v>1199</v>
      </c>
      <c r="R653">
        <v>8.137142857142857</v>
      </c>
      <c r="S653" s="29"/>
    </row>
    <row r="654" spans="9:19" x14ac:dyDescent="0.2">
      <c r="I654" t="s">
        <v>1320</v>
      </c>
      <c r="J654" t="s">
        <v>1276</v>
      </c>
      <c r="K654" t="s">
        <v>488</v>
      </c>
      <c r="L654" t="s">
        <v>302</v>
      </c>
      <c r="M654">
        <v>87124311</v>
      </c>
      <c r="N654">
        <v>42965</v>
      </c>
      <c r="O654">
        <v>2</v>
      </c>
      <c r="P654">
        <v>8</v>
      </c>
      <c r="Q654">
        <v>968</v>
      </c>
      <c r="R654">
        <v>8.54142857142857</v>
      </c>
      <c r="S654" s="29"/>
    </row>
    <row r="655" spans="9:19" x14ac:dyDescent="0.2">
      <c r="I655" t="s">
        <v>1321</v>
      </c>
      <c r="J655" t="s">
        <v>1276</v>
      </c>
      <c r="K655" t="s">
        <v>488</v>
      </c>
      <c r="L655" t="s">
        <v>72</v>
      </c>
      <c r="M655">
        <v>87124312</v>
      </c>
      <c r="N655">
        <v>42928</v>
      </c>
      <c r="O655">
        <v>2</v>
      </c>
      <c r="P655">
        <v>0</v>
      </c>
      <c r="Q655">
        <v>1433</v>
      </c>
      <c r="R655">
        <v>7.8514285714285714</v>
      </c>
      <c r="S655" s="29"/>
    </row>
    <row r="656" spans="9:19" x14ac:dyDescent="0.2">
      <c r="I656" t="s">
        <v>1322</v>
      </c>
      <c r="J656" t="s">
        <v>1276</v>
      </c>
      <c r="K656" t="s">
        <v>488</v>
      </c>
      <c r="L656" t="s">
        <v>201</v>
      </c>
      <c r="M656">
        <v>87124313</v>
      </c>
      <c r="N656">
        <v>42750</v>
      </c>
      <c r="O656">
        <v>1</v>
      </c>
      <c r="P656">
        <v>9</v>
      </c>
      <c r="Q656">
        <v>591</v>
      </c>
      <c r="R656">
        <v>8.112857142857143</v>
      </c>
      <c r="S656" s="29"/>
    </row>
    <row r="657" spans="9:19" x14ac:dyDescent="0.2">
      <c r="I657" t="s">
        <v>1323</v>
      </c>
      <c r="J657" t="s">
        <v>1276</v>
      </c>
      <c r="K657" t="s">
        <v>488</v>
      </c>
      <c r="L657" t="s">
        <v>314</v>
      </c>
      <c r="M657">
        <v>87124314</v>
      </c>
      <c r="N657">
        <v>42862</v>
      </c>
      <c r="O657">
        <v>1</v>
      </c>
      <c r="P657">
        <v>7</v>
      </c>
      <c r="Q657">
        <v>1188</v>
      </c>
      <c r="R657">
        <v>7.5514285714285716</v>
      </c>
      <c r="S657" s="29"/>
    </row>
    <row r="658" spans="9:19" x14ac:dyDescent="0.2">
      <c r="I658" t="s">
        <v>1324</v>
      </c>
      <c r="J658" t="s">
        <v>1276</v>
      </c>
      <c r="K658" t="s">
        <v>488</v>
      </c>
      <c r="L658" t="s">
        <v>325</v>
      </c>
      <c r="M658">
        <v>87124315</v>
      </c>
      <c r="N658">
        <v>42801</v>
      </c>
      <c r="O658">
        <v>1</v>
      </c>
      <c r="P658">
        <v>24</v>
      </c>
      <c r="Q658">
        <v>1287</v>
      </c>
      <c r="R658">
        <v>7.9671428571428562</v>
      </c>
      <c r="S658" s="29"/>
    </row>
    <row r="659" spans="9:19" x14ac:dyDescent="0.2">
      <c r="I659" t="s">
        <v>1325</v>
      </c>
      <c r="J659" t="s">
        <v>1276</v>
      </c>
      <c r="K659" t="s">
        <v>488</v>
      </c>
      <c r="L659" t="s">
        <v>320</v>
      </c>
      <c r="M659">
        <v>87124316</v>
      </c>
      <c r="N659">
        <v>42901</v>
      </c>
      <c r="O659">
        <v>1</v>
      </c>
      <c r="P659">
        <v>1</v>
      </c>
      <c r="Q659">
        <v>850</v>
      </c>
      <c r="R659">
        <v>7.9300000000000006</v>
      </c>
      <c r="S659" s="29"/>
    </row>
    <row r="660" spans="9:19" x14ac:dyDescent="0.2">
      <c r="I660" t="s">
        <v>1326</v>
      </c>
      <c r="J660" t="s">
        <v>1276</v>
      </c>
      <c r="K660" t="s">
        <v>488</v>
      </c>
      <c r="L660" t="s">
        <v>299</v>
      </c>
      <c r="M660">
        <v>87124317</v>
      </c>
      <c r="N660">
        <v>42938</v>
      </c>
      <c r="O660">
        <v>1</v>
      </c>
      <c r="P660">
        <v>7</v>
      </c>
      <c r="Q660">
        <v>1595</v>
      </c>
      <c r="R660">
        <v>7.4185714285714273</v>
      </c>
      <c r="S660" s="29"/>
    </row>
    <row r="661" spans="9:19" x14ac:dyDescent="0.2">
      <c r="I661" t="s">
        <v>1327</v>
      </c>
      <c r="J661" t="s">
        <v>1276</v>
      </c>
      <c r="K661" t="s">
        <v>488</v>
      </c>
      <c r="L661" t="s">
        <v>338</v>
      </c>
      <c r="M661">
        <v>87124318</v>
      </c>
      <c r="N661">
        <v>42931</v>
      </c>
      <c r="O661">
        <v>1</v>
      </c>
      <c r="P661">
        <v>20</v>
      </c>
      <c r="Q661">
        <v>817</v>
      </c>
      <c r="R661">
        <v>8.5871428571428563</v>
      </c>
      <c r="S661" s="29"/>
    </row>
    <row r="662" spans="9:19" x14ac:dyDescent="0.2">
      <c r="I662" t="s">
        <v>1328</v>
      </c>
      <c r="J662" t="s">
        <v>1276</v>
      </c>
      <c r="K662" t="s">
        <v>488</v>
      </c>
      <c r="L662" t="s">
        <v>323</v>
      </c>
      <c r="M662">
        <v>87124319</v>
      </c>
      <c r="N662">
        <v>42965</v>
      </c>
      <c r="O662">
        <v>1</v>
      </c>
      <c r="P662">
        <v>2</v>
      </c>
      <c r="Q662">
        <v>1511</v>
      </c>
      <c r="R662">
        <v>8.3571428571428577</v>
      </c>
      <c r="S662" s="29"/>
    </row>
    <row r="663" spans="9:19" x14ac:dyDescent="0.2">
      <c r="I663" t="s">
        <v>1329</v>
      </c>
      <c r="J663" t="s">
        <v>1276</v>
      </c>
      <c r="K663" t="s">
        <v>488</v>
      </c>
      <c r="L663" t="s">
        <v>334</v>
      </c>
      <c r="M663">
        <v>87124320</v>
      </c>
      <c r="N663">
        <v>42795</v>
      </c>
      <c r="O663">
        <v>1</v>
      </c>
      <c r="P663">
        <v>6</v>
      </c>
      <c r="Q663">
        <v>1150</v>
      </c>
      <c r="R663">
        <v>7.5085714285714289</v>
      </c>
      <c r="S663" s="29"/>
    </row>
    <row r="664" spans="9:19" x14ac:dyDescent="0.2">
      <c r="I664" t="s">
        <v>1330</v>
      </c>
      <c r="J664" t="s">
        <v>1276</v>
      </c>
      <c r="K664" t="s">
        <v>488</v>
      </c>
      <c r="L664" t="s">
        <v>341</v>
      </c>
      <c r="M664">
        <v>87124321</v>
      </c>
      <c r="N664">
        <v>42796</v>
      </c>
      <c r="O664">
        <v>1</v>
      </c>
      <c r="P664">
        <v>26</v>
      </c>
      <c r="Q664">
        <v>699</v>
      </c>
      <c r="R664">
        <v>8.2457142857142856</v>
      </c>
      <c r="S664" s="29"/>
    </row>
    <row r="665" spans="9:19" x14ac:dyDescent="0.2">
      <c r="I665" t="s">
        <v>1331</v>
      </c>
      <c r="J665" t="s">
        <v>1276</v>
      </c>
      <c r="K665" t="s">
        <v>488</v>
      </c>
      <c r="L665" t="s">
        <v>219</v>
      </c>
      <c r="M665">
        <v>87124322</v>
      </c>
      <c r="N665">
        <v>42841</v>
      </c>
      <c r="O665">
        <v>1</v>
      </c>
      <c r="P665">
        <v>6</v>
      </c>
      <c r="Q665">
        <v>677</v>
      </c>
      <c r="R665">
        <v>7.7471428571428564</v>
      </c>
      <c r="S665" s="29"/>
    </row>
    <row r="666" spans="9:19" x14ac:dyDescent="0.2">
      <c r="I666" t="s">
        <v>1332</v>
      </c>
      <c r="J666" t="s">
        <v>1276</v>
      </c>
      <c r="K666" t="s">
        <v>488</v>
      </c>
      <c r="L666" t="s">
        <v>254</v>
      </c>
      <c r="M666">
        <v>87124323</v>
      </c>
      <c r="N666">
        <v>42764</v>
      </c>
      <c r="O666">
        <v>1</v>
      </c>
      <c r="P666">
        <v>1</v>
      </c>
      <c r="Q666">
        <v>1030</v>
      </c>
      <c r="R666">
        <v>7.8485714285714279</v>
      </c>
      <c r="S666" s="29"/>
    </row>
    <row r="667" spans="9:19" x14ac:dyDescent="0.2">
      <c r="I667" t="s">
        <v>1333</v>
      </c>
      <c r="J667" t="s">
        <v>1276</v>
      </c>
      <c r="K667" t="s">
        <v>488</v>
      </c>
      <c r="L667" t="s">
        <v>292</v>
      </c>
      <c r="M667">
        <v>87124324</v>
      </c>
      <c r="N667">
        <v>42899</v>
      </c>
      <c r="O667">
        <v>1</v>
      </c>
      <c r="P667">
        <v>11</v>
      </c>
      <c r="Q667">
        <v>572</v>
      </c>
      <c r="R667">
        <v>7.3999999999999995</v>
      </c>
      <c r="S667" s="29"/>
    </row>
    <row r="668" spans="9:19" x14ac:dyDescent="0.2">
      <c r="I668" t="s">
        <v>1334</v>
      </c>
      <c r="J668" t="s">
        <v>1276</v>
      </c>
      <c r="K668" t="s">
        <v>488</v>
      </c>
      <c r="L668" t="s">
        <v>280</v>
      </c>
      <c r="M668">
        <v>87124325</v>
      </c>
      <c r="N668">
        <v>42779</v>
      </c>
      <c r="O668">
        <v>1</v>
      </c>
      <c r="P668">
        <v>1</v>
      </c>
      <c r="Q668">
        <v>878</v>
      </c>
      <c r="R668">
        <v>8.4271428571428579</v>
      </c>
      <c r="S668" s="29"/>
    </row>
    <row r="669" spans="9:19" x14ac:dyDescent="0.2">
      <c r="I669" t="s">
        <v>1335</v>
      </c>
      <c r="J669" t="s">
        <v>1276</v>
      </c>
      <c r="K669" t="s">
        <v>488</v>
      </c>
      <c r="L669" t="s">
        <v>318</v>
      </c>
      <c r="M669">
        <v>87124326</v>
      </c>
      <c r="N669">
        <v>42826</v>
      </c>
      <c r="O669">
        <v>1</v>
      </c>
      <c r="P669">
        <v>0</v>
      </c>
      <c r="Q669">
        <v>1039</v>
      </c>
      <c r="R669">
        <v>8.024285714285714</v>
      </c>
      <c r="S669" s="29"/>
    </row>
    <row r="670" spans="9:19" x14ac:dyDescent="0.2">
      <c r="I670" t="s">
        <v>1336</v>
      </c>
      <c r="J670" t="s">
        <v>1276</v>
      </c>
      <c r="K670" t="s">
        <v>488</v>
      </c>
      <c r="L670" t="s">
        <v>347</v>
      </c>
      <c r="M670">
        <v>87124327</v>
      </c>
      <c r="N670">
        <v>42882</v>
      </c>
      <c r="O670">
        <v>1</v>
      </c>
      <c r="P670">
        <v>18</v>
      </c>
      <c r="Q670">
        <v>556</v>
      </c>
      <c r="R670">
        <v>7.7100000000000009</v>
      </c>
      <c r="S670" s="29"/>
    </row>
    <row r="671" spans="9:19" x14ac:dyDescent="0.2">
      <c r="I671" t="s">
        <v>1337</v>
      </c>
      <c r="J671" t="s">
        <v>1276</v>
      </c>
      <c r="K671" t="s">
        <v>488</v>
      </c>
      <c r="L671" t="s">
        <v>194</v>
      </c>
      <c r="M671">
        <v>87124328</v>
      </c>
      <c r="N671">
        <v>42820</v>
      </c>
      <c r="O671">
        <v>1</v>
      </c>
      <c r="P671">
        <v>3</v>
      </c>
      <c r="Q671">
        <v>1680</v>
      </c>
      <c r="R671">
        <v>9.0071428571428562</v>
      </c>
      <c r="S671" s="29"/>
    </row>
    <row r="672" spans="9:19" x14ac:dyDescent="0.2">
      <c r="I672" t="s">
        <v>1338</v>
      </c>
      <c r="J672" t="s">
        <v>1276</v>
      </c>
      <c r="K672" t="s">
        <v>488</v>
      </c>
      <c r="L672" t="s">
        <v>248</v>
      </c>
      <c r="M672">
        <v>87124329</v>
      </c>
      <c r="N672">
        <v>42840</v>
      </c>
      <c r="O672">
        <v>1</v>
      </c>
      <c r="P672">
        <v>29</v>
      </c>
      <c r="Q672">
        <v>1087</v>
      </c>
      <c r="R672">
        <v>7.9314285714285706</v>
      </c>
      <c r="S672" s="29"/>
    </row>
    <row r="673" spans="9:19" x14ac:dyDescent="0.2">
      <c r="I673" t="s">
        <v>1339</v>
      </c>
      <c r="J673" t="s">
        <v>1276</v>
      </c>
      <c r="K673" t="s">
        <v>488</v>
      </c>
      <c r="L673" t="s">
        <v>267</v>
      </c>
      <c r="M673">
        <v>87124330</v>
      </c>
      <c r="N673">
        <v>42937</v>
      </c>
      <c r="O673">
        <v>1</v>
      </c>
      <c r="P673">
        <v>7</v>
      </c>
      <c r="Q673">
        <v>836</v>
      </c>
      <c r="R673">
        <v>8.0728571428571421</v>
      </c>
      <c r="S673" s="29"/>
    </row>
    <row r="674" spans="9:19" x14ac:dyDescent="0.2">
      <c r="I674" t="s">
        <v>1340</v>
      </c>
      <c r="J674" t="s">
        <v>1276</v>
      </c>
      <c r="K674" t="s">
        <v>488</v>
      </c>
      <c r="L674" t="s">
        <v>298</v>
      </c>
      <c r="M674">
        <v>87124331</v>
      </c>
      <c r="N674">
        <v>42828</v>
      </c>
      <c r="O674">
        <v>1</v>
      </c>
      <c r="P674">
        <v>8</v>
      </c>
      <c r="Q674">
        <v>1481</v>
      </c>
      <c r="R674">
        <v>8.3242857142857147</v>
      </c>
      <c r="S674" s="29"/>
    </row>
    <row r="675" spans="9:19" x14ac:dyDescent="0.2">
      <c r="I675" t="s">
        <v>1341</v>
      </c>
      <c r="J675" t="s">
        <v>1276</v>
      </c>
      <c r="K675" t="s">
        <v>488</v>
      </c>
      <c r="L675" t="s">
        <v>31</v>
      </c>
      <c r="M675">
        <v>87124332</v>
      </c>
      <c r="N675">
        <v>42930</v>
      </c>
      <c r="O675">
        <v>1</v>
      </c>
      <c r="P675">
        <v>12</v>
      </c>
      <c r="Q675">
        <v>1077</v>
      </c>
      <c r="R675">
        <v>8.5214285714285705</v>
      </c>
      <c r="S675" s="29"/>
    </row>
    <row r="676" spans="9:19" x14ac:dyDescent="0.2">
      <c r="I676" t="s">
        <v>1342</v>
      </c>
      <c r="J676" t="s">
        <v>1276</v>
      </c>
      <c r="K676" t="s">
        <v>488</v>
      </c>
      <c r="L676" t="s">
        <v>327</v>
      </c>
      <c r="M676">
        <v>87124333</v>
      </c>
      <c r="N676">
        <v>42906</v>
      </c>
      <c r="O676">
        <v>1</v>
      </c>
      <c r="P676">
        <v>8</v>
      </c>
      <c r="Q676">
        <v>622</v>
      </c>
      <c r="R676">
        <v>7.9585714285714273</v>
      </c>
      <c r="S676" s="29"/>
    </row>
    <row r="677" spans="9:19" x14ac:dyDescent="0.2">
      <c r="I677" t="s">
        <v>1343</v>
      </c>
      <c r="J677" t="s">
        <v>1276</v>
      </c>
      <c r="K677" t="s">
        <v>488</v>
      </c>
      <c r="L677" t="s">
        <v>335</v>
      </c>
      <c r="M677">
        <v>87124334</v>
      </c>
      <c r="N677">
        <v>42847</v>
      </c>
      <c r="O677">
        <v>1</v>
      </c>
      <c r="P677">
        <v>26</v>
      </c>
      <c r="Q677">
        <v>1681</v>
      </c>
      <c r="R677">
        <v>7.669999999999999</v>
      </c>
      <c r="S677" s="29"/>
    </row>
    <row r="678" spans="9:19" x14ac:dyDescent="0.2">
      <c r="I678" t="s">
        <v>1344</v>
      </c>
      <c r="J678" t="s">
        <v>1276</v>
      </c>
      <c r="K678" t="s">
        <v>488</v>
      </c>
      <c r="L678" t="s">
        <v>100</v>
      </c>
      <c r="M678">
        <v>87124335</v>
      </c>
      <c r="N678">
        <v>42816</v>
      </c>
      <c r="O678">
        <v>1</v>
      </c>
      <c r="P678">
        <v>4</v>
      </c>
      <c r="Q678">
        <v>908</v>
      </c>
      <c r="R678">
        <v>7.9071428571428575</v>
      </c>
      <c r="S678" s="29"/>
    </row>
    <row r="679" spans="9:19" x14ac:dyDescent="0.2">
      <c r="I679" t="s">
        <v>1345</v>
      </c>
      <c r="J679" t="s">
        <v>1276</v>
      </c>
      <c r="K679" t="s">
        <v>488</v>
      </c>
      <c r="L679" t="s">
        <v>283</v>
      </c>
      <c r="M679">
        <v>87124336</v>
      </c>
      <c r="N679">
        <v>42743</v>
      </c>
      <c r="O679">
        <v>1</v>
      </c>
      <c r="P679">
        <v>10</v>
      </c>
      <c r="Q679">
        <v>825</v>
      </c>
      <c r="R679">
        <v>8.2714285714285722</v>
      </c>
      <c r="S679" s="29"/>
    </row>
    <row r="680" spans="9:19" x14ac:dyDescent="0.2">
      <c r="I680" t="s">
        <v>1346</v>
      </c>
      <c r="J680" t="s">
        <v>1276</v>
      </c>
      <c r="K680" t="s">
        <v>565</v>
      </c>
      <c r="L680" t="s">
        <v>284</v>
      </c>
      <c r="M680">
        <v>87124337</v>
      </c>
      <c r="N680">
        <v>42892</v>
      </c>
      <c r="O680">
        <v>3</v>
      </c>
      <c r="P680">
        <v>10</v>
      </c>
      <c r="Q680">
        <v>1334</v>
      </c>
      <c r="R680">
        <v>8.5114285714285707</v>
      </c>
      <c r="S680" s="29"/>
    </row>
    <row r="681" spans="9:19" x14ac:dyDescent="0.2">
      <c r="I681" t="s">
        <v>1347</v>
      </c>
      <c r="J681" t="s">
        <v>1276</v>
      </c>
      <c r="K681" t="s">
        <v>565</v>
      </c>
      <c r="L681" t="s">
        <v>71</v>
      </c>
      <c r="M681">
        <v>87124338</v>
      </c>
      <c r="N681">
        <v>42843</v>
      </c>
      <c r="O681">
        <v>5</v>
      </c>
      <c r="P681">
        <v>7</v>
      </c>
      <c r="Q681">
        <v>1054</v>
      </c>
      <c r="R681">
        <v>9.3457142857142852</v>
      </c>
      <c r="S681" s="29"/>
    </row>
    <row r="682" spans="9:19" x14ac:dyDescent="0.2">
      <c r="I682" t="s">
        <v>1348</v>
      </c>
      <c r="J682" t="s">
        <v>1276</v>
      </c>
      <c r="K682" t="s">
        <v>565</v>
      </c>
      <c r="L682" t="s">
        <v>170</v>
      </c>
      <c r="M682">
        <v>87124339</v>
      </c>
      <c r="N682">
        <v>42813</v>
      </c>
      <c r="O682">
        <v>6</v>
      </c>
      <c r="P682">
        <v>1</v>
      </c>
      <c r="Q682">
        <v>1186</v>
      </c>
      <c r="R682">
        <v>8.1099999999999977</v>
      </c>
      <c r="S682" s="29"/>
    </row>
    <row r="683" spans="9:19" x14ac:dyDescent="0.2">
      <c r="I683" t="s">
        <v>1349</v>
      </c>
      <c r="J683" t="s">
        <v>1276</v>
      </c>
      <c r="K683" t="s">
        <v>565</v>
      </c>
      <c r="L683" t="s">
        <v>38</v>
      </c>
      <c r="M683">
        <v>87124340</v>
      </c>
      <c r="N683">
        <v>42874</v>
      </c>
      <c r="O683">
        <v>3</v>
      </c>
      <c r="P683">
        <v>30</v>
      </c>
      <c r="Q683">
        <v>677</v>
      </c>
      <c r="R683">
        <v>7.5442857142857145</v>
      </c>
      <c r="S683" s="29"/>
    </row>
    <row r="684" spans="9:19" x14ac:dyDescent="0.2">
      <c r="I684" t="s">
        <v>1350</v>
      </c>
      <c r="J684" t="s">
        <v>1276</v>
      </c>
      <c r="K684" t="s">
        <v>565</v>
      </c>
      <c r="L684" t="s">
        <v>64</v>
      </c>
      <c r="M684">
        <v>87124341</v>
      </c>
      <c r="N684">
        <v>42925</v>
      </c>
      <c r="O684">
        <v>3</v>
      </c>
      <c r="P684">
        <v>12</v>
      </c>
      <c r="Q684">
        <v>1158</v>
      </c>
      <c r="R684">
        <v>8.1242857142857154</v>
      </c>
      <c r="S684" s="29"/>
    </row>
    <row r="685" spans="9:19" x14ac:dyDescent="0.2">
      <c r="I685" t="s">
        <v>1351</v>
      </c>
      <c r="J685" t="s">
        <v>1276</v>
      </c>
      <c r="K685" t="s">
        <v>565</v>
      </c>
      <c r="L685" t="s">
        <v>208</v>
      </c>
      <c r="M685">
        <v>87124342</v>
      </c>
      <c r="N685">
        <v>42909</v>
      </c>
      <c r="O685">
        <v>3</v>
      </c>
      <c r="P685">
        <v>9</v>
      </c>
      <c r="Q685">
        <v>631</v>
      </c>
      <c r="R685">
        <v>7.8071428571428561</v>
      </c>
      <c r="S685" s="29"/>
    </row>
    <row r="686" spans="9:19" x14ac:dyDescent="0.2">
      <c r="I686" t="s">
        <v>1352</v>
      </c>
      <c r="J686" t="s">
        <v>1276</v>
      </c>
      <c r="K686" t="s">
        <v>565</v>
      </c>
      <c r="L686" t="s">
        <v>197</v>
      </c>
      <c r="M686">
        <v>87124343</v>
      </c>
      <c r="N686">
        <v>42960</v>
      </c>
      <c r="O686">
        <v>5</v>
      </c>
      <c r="P686">
        <v>18</v>
      </c>
      <c r="Q686">
        <v>1484</v>
      </c>
      <c r="R686">
        <v>7.3371428571428572</v>
      </c>
      <c r="S686" s="29"/>
    </row>
    <row r="687" spans="9:19" x14ac:dyDescent="0.2">
      <c r="I687" t="s">
        <v>1353</v>
      </c>
      <c r="J687" t="s">
        <v>1276</v>
      </c>
      <c r="K687" t="s">
        <v>565</v>
      </c>
      <c r="L687" t="s">
        <v>14</v>
      </c>
      <c r="M687">
        <v>87124344</v>
      </c>
      <c r="N687">
        <v>42793</v>
      </c>
      <c r="O687">
        <v>3</v>
      </c>
      <c r="P687">
        <v>16</v>
      </c>
      <c r="Q687">
        <v>1626</v>
      </c>
      <c r="R687">
        <v>7.6914285714285722</v>
      </c>
      <c r="S687" s="29"/>
    </row>
    <row r="688" spans="9:19" x14ac:dyDescent="0.2">
      <c r="I688" t="s">
        <v>1354</v>
      </c>
      <c r="J688" t="s">
        <v>1276</v>
      </c>
      <c r="K688" t="s">
        <v>565</v>
      </c>
      <c r="L688" t="s">
        <v>129</v>
      </c>
      <c r="M688">
        <v>87124345</v>
      </c>
      <c r="N688">
        <v>42885</v>
      </c>
      <c r="O688">
        <v>3</v>
      </c>
      <c r="P688">
        <v>8</v>
      </c>
      <c r="Q688">
        <v>1471</v>
      </c>
      <c r="R688">
        <v>8.1185714285714283</v>
      </c>
      <c r="S688" s="29"/>
    </row>
    <row r="689" spans="9:19" x14ac:dyDescent="0.2">
      <c r="I689" t="s">
        <v>1355</v>
      </c>
      <c r="J689" t="s">
        <v>1276</v>
      </c>
      <c r="K689" t="s">
        <v>565</v>
      </c>
      <c r="L689" t="s">
        <v>44</v>
      </c>
      <c r="M689">
        <v>87124346</v>
      </c>
      <c r="N689">
        <v>42953</v>
      </c>
      <c r="O689">
        <v>3</v>
      </c>
      <c r="P689">
        <v>1</v>
      </c>
      <c r="Q689">
        <v>1087</v>
      </c>
      <c r="R689">
        <v>8.055714285714286</v>
      </c>
      <c r="S689" s="29"/>
    </row>
    <row r="690" spans="9:19" x14ac:dyDescent="0.2">
      <c r="I690" t="s">
        <v>1356</v>
      </c>
      <c r="J690" t="s">
        <v>1276</v>
      </c>
      <c r="K690" t="s">
        <v>565</v>
      </c>
      <c r="L690" t="s">
        <v>213</v>
      </c>
      <c r="M690">
        <v>87124347</v>
      </c>
      <c r="N690">
        <v>42886</v>
      </c>
      <c r="O690">
        <v>5</v>
      </c>
      <c r="P690">
        <v>19</v>
      </c>
      <c r="Q690">
        <v>1561</v>
      </c>
      <c r="R690">
        <v>7.9642857142857144</v>
      </c>
      <c r="S690" s="29"/>
    </row>
    <row r="691" spans="9:19" x14ac:dyDescent="0.2">
      <c r="I691" t="s">
        <v>1357</v>
      </c>
      <c r="J691" t="s">
        <v>1276</v>
      </c>
      <c r="K691" t="s">
        <v>565</v>
      </c>
      <c r="L691" t="s">
        <v>222</v>
      </c>
      <c r="M691">
        <v>87124348</v>
      </c>
      <c r="N691">
        <v>42837</v>
      </c>
      <c r="O691">
        <v>3</v>
      </c>
      <c r="P691">
        <v>2</v>
      </c>
      <c r="Q691">
        <v>1137</v>
      </c>
      <c r="R691">
        <v>8.3028571428571443</v>
      </c>
      <c r="S691" s="29"/>
    </row>
    <row r="692" spans="9:19" x14ac:dyDescent="0.2">
      <c r="I692" t="s">
        <v>1358</v>
      </c>
      <c r="J692" t="s">
        <v>1276</v>
      </c>
      <c r="K692" t="s">
        <v>565</v>
      </c>
      <c r="L692" t="s">
        <v>295</v>
      </c>
      <c r="M692">
        <v>87124349</v>
      </c>
      <c r="N692">
        <v>42960</v>
      </c>
      <c r="O692">
        <v>5</v>
      </c>
      <c r="P692">
        <v>13</v>
      </c>
      <c r="Q692">
        <v>1006</v>
      </c>
      <c r="R692">
        <v>7.6714285714285708</v>
      </c>
      <c r="S692" s="29"/>
    </row>
    <row r="693" spans="9:19" x14ac:dyDescent="0.2">
      <c r="I693" t="s">
        <v>1359</v>
      </c>
      <c r="J693" t="s">
        <v>1276</v>
      </c>
      <c r="K693" t="s">
        <v>565</v>
      </c>
      <c r="L693" t="s">
        <v>140</v>
      </c>
      <c r="M693">
        <v>87124350</v>
      </c>
      <c r="N693">
        <v>42882</v>
      </c>
      <c r="O693">
        <v>5</v>
      </c>
      <c r="P693">
        <v>18</v>
      </c>
      <c r="Q693">
        <v>1292</v>
      </c>
      <c r="R693">
        <v>8.01</v>
      </c>
      <c r="S693" s="29"/>
    </row>
    <row r="694" spans="9:19" x14ac:dyDescent="0.2">
      <c r="I694" t="s">
        <v>1360</v>
      </c>
      <c r="J694" t="s">
        <v>1276</v>
      </c>
      <c r="K694" t="s">
        <v>565</v>
      </c>
      <c r="L694" t="s">
        <v>224</v>
      </c>
      <c r="M694">
        <v>87124351</v>
      </c>
      <c r="N694">
        <v>42941</v>
      </c>
      <c r="O694">
        <v>6</v>
      </c>
      <c r="P694">
        <v>10</v>
      </c>
      <c r="Q694">
        <v>1388</v>
      </c>
      <c r="R694">
        <v>7.1485714285714295</v>
      </c>
      <c r="S694" s="29"/>
    </row>
    <row r="695" spans="9:19" x14ac:dyDescent="0.2">
      <c r="I695" t="s">
        <v>1361</v>
      </c>
      <c r="J695" t="s">
        <v>1276</v>
      </c>
      <c r="K695" t="s">
        <v>565</v>
      </c>
      <c r="L695" t="s">
        <v>73</v>
      </c>
      <c r="M695">
        <v>87124352</v>
      </c>
      <c r="N695">
        <v>42802</v>
      </c>
      <c r="O695">
        <v>6</v>
      </c>
      <c r="P695">
        <v>2</v>
      </c>
      <c r="Q695">
        <v>559</v>
      </c>
      <c r="R695">
        <v>8.6028571428571432</v>
      </c>
      <c r="S695" s="29"/>
    </row>
    <row r="696" spans="9:19" x14ac:dyDescent="0.2">
      <c r="I696" t="s">
        <v>1362</v>
      </c>
      <c r="J696" t="s">
        <v>1276</v>
      </c>
      <c r="K696" t="s">
        <v>565</v>
      </c>
      <c r="L696" t="s">
        <v>104</v>
      </c>
      <c r="M696">
        <v>87124353</v>
      </c>
      <c r="N696">
        <v>42841</v>
      </c>
      <c r="O696">
        <v>3</v>
      </c>
      <c r="P696">
        <v>9</v>
      </c>
      <c r="Q696">
        <v>1103</v>
      </c>
      <c r="R696">
        <v>8.3042857142857134</v>
      </c>
      <c r="S696" s="29"/>
    </row>
    <row r="697" spans="9:19" x14ac:dyDescent="0.2">
      <c r="I697" t="s">
        <v>1363</v>
      </c>
      <c r="J697" t="s">
        <v>1276</v>
      </c>
      <c r="K697" t="s">
        <v>565</v>
      </c>
      <c r="L697" t="s">
        <v>269</v>
      </c>
      <c r="M697">
        <v>87124354</v>
      </c>
      <c r="N697">
        <v>42915</v>
      </c>
      <c r="O697">
        <v>3</v>
      </c>
      <c r="P697">
        <v>1</v>
      </c>
      <c r="Q697">
        <v>1307</v>
      </c>
      <c r="R697">
        <v>8.4771428571428569</v>
      </c>
      <c r="S697" s="29"/>
    </row>
    <row r="698" spans="9:19" x14ac:dyDescent="0.2">
      <c r="I698" t="s">
        <v>1364</v>
      </c>
      <c r="J698" t="s">
        <v>1276</v>
      </c>
      <c r="K698" t="s">
        <v>565</v>
      </c>
      <c r="L698" t="s">
        <v>200</v>
      </c>
      <c r="M698">
        <v>87124355</v>
      </c>
      <c r="N698">
        <v>42746</v>
      </c>
      <c r="O698">
        <v>3</v>
      </c>
      <c r="P698">
        <v>1</v>
      </c>
      <c r="Q698">
        <v>686</v>
      </c>
      <c r="R698">
        <v>7.6171428571428565</v>
      </c>
      <c r="S698" s="29"/>
    </row>
    <row r="699" spans="9:19" x14ac:dyDescent="0.2">
      <c r="I699" t="s">
        <v>1365</v>
      </c>
      <c r="J699" t="s">
        <v>1276</v>
      </c>
      <c r="K699" t="s">
        <v>565</v>
      </c>
      <c r="L699" t="s">
        <v>223</v>
      </c>
      <c r="M699">
        <v>87124356</v>
      </c>
      <c r="N699">
        <v>42742</v>
      </c>
      <c r="O699">
        <v>3</v>
      </c>
      <c r="P699">
        <v>6</v>
      </c>
      <c r="Q699">
        <v>1403</v>
      </c>
      <c r="R699">
        <v>8.411428571428571</v>
      </c>
      <c r="S699" s="29"/>
    </row>
    <row r="700" spans="9:19" x14ac:dyDescent="0.2">
      <c r="I700" t="s">
        <v>1366</v>
      </c>
      <c r="J700" t="s">
        <v>1276</v>
      </c>
      <c r="K700" t="s">
        <v>565</v>
      </c>
      <c r="L700" t="s">
        <v>52</v>
      </c>
      <c r="M700">
        <v>87124357</v>
      </c>
      <c r="N700">
        <v>42875</v>
      </c>
      <c r="O700">
        <v>5</v>
      </c>
      <c r="P700">
        <v>2</v>
      </c>
      <c r="Q700">
        <v>860</v>
      </c>
      <c r="R700">
        <v>8.757142857142858</v>
      </c>
      <c r="S700" s="29"/>
    </row>
    <row r="701" spans="9:19" x14ac:dyDescent="0.2">
      <c r="I701" t="s">
        <v>1367</v>
      </c>
      <c r="J701" t="s">
        <v>1276</v>
      </c>
      <c r="K701" t="s">
        <v>565</v>
      </c>
      <c r="L701" t="s">
        <v>217</v>
      </c>
      <c r="M701">
        <v>87124358</v>
      </c>
      <c r="N701">
        <v>42890</v>
      </c>
      <c r="O701">
        <v>3</v>
      </c>
      <c r="P701">
        <v>0</v>
      </c>
      <c r="Q701">
        <v>888</v>
      </c>
      <c r="R701">
        <v>7.9871428571428567</v>
      </c>
      <c r="S701" s="29"/>
    </row>
    <row r="702" spans="9:19" x14ac:dyDescent="0.2">
      <c r="I702" t="s">
        <v>1368</v>
      </c>
      <c r="J702" t="s">
        <v>1276</v>
      </c>
      <c r="K702" t="s">
        <v>565</v>
      </c>
      <c r="L702" t="s">
        <v>169</v>
      </c>
      <c r="M702">
        <v>87124359</v>
      </c>
      <c r="N702">
        <v>42960</v>
      </c>
      <c r="O702">
        <v>6</v>
      </c>
      <c r="P702">
        <v>20</v>
      </c>
      <c r="Q702">
        <v>1288</v>
      </c>
      <c r="R702">
        <v>8.1428571428571423</v>
      </c>
      <c r="S702" s="29"/>
    </row>
    <row r="703" spans="9:19" x14ac:dyDescent="0.2">
      <c r="I703" t="s">
        <v>1369</v>
      </c>
      <c r="J703" t="s">
        <v>1276</v>
      </c>
      <c r="K703" t="s">
        <v>565</v>
      </c>
      <c r="L703" t="s">
        <v>109</v>
      </c>
      <c r="M703">
        <v>87124360</v>
      </c>
      <c r="N703">
        <v>42888</v>
      </c>
      <c r="O703">
        <v>3</v>
      </c>
      <c r="P703">
        <v>8</v>
      </c>
      <c r="Q703">
        <v>1474</v>
      </c>
      <c r="R703">
        <v>7.5442857142857136</v>
      </c>
      <c r="S703" s="29"/>
    </row>
    <row r="704" spans="9:19" x14ac:dyDescent="0.2">
      <c r="I704" t="s">
        <v>1370</v>
      </c>
      <c r="J704" t="s">
        <v>1276</v>
      </c>
      <c r="K704" t="s">
        <v>565</v>
      </c>
      <c r="L704" t="s">
        <v>131</v>
      </c>
      <c r="M704">
        <v>87124361</v>
      </c>
      <c r="N704">
        <v>42919</v>
      </c>
      <c r="O704">
        <v>2</v>
      </c>
      <c r="P704">
        <v>9</v>
      </c>
      <c r="Q704">
        <v>1622</v>
      </c>
      <c r="R704">
        <v>7.6000000000000005</v>
      </c>
      <c r="S704" s="29"/>
    </row>
    <row r="705" spans="9:19" x14ac:dyDescent="0.2">
      <c r="I705" t="s">
        <v>1371</v>
      </c>
      <c r="J705" t="s">
        <v>1276</v>
      </c>
      <c r="K705" t="s">
        <v>565</v>
      </c>
      <c r="L705" t="s">
        <v>185</v>
      </c>
      <c r="M705">
        <v>87124362</v>
      </c>
      <c r="N705">
        <v>42836</v>
      </c>
      <c r="O705">
        <v>3</v>
      </c>
      <c r="P705">
        <v>0</v>
      </c>
      <c r="Q705">
        <v>753</v>
      </c>
      <c r="R705">
        <v>8.2871428571428574</v>
      </c>
      <c r="S705" s="29"/>
    </row>
    <row r="706" spans="9:19" x14ac:dyDescent="0.2">
      <c r="I706" t="s">
        <v>1372</v>
      </c>
      <c r="J706" t="s">
        <v>1276</v>
      </c>
      <c r="K706" t="s">
        <v>565</v>
      </c>
      <c r="L706" t="s">
        <v>305</v>
      </c>
      <c r="M706">
        <v>87124363</v>
      </c>
      <c r="N706">
        <v>42777</v>
      </c>
      <c r="O706">
        <v>6</v>
      </c>
      <c r="P706">
        <v>0</v>
      </c>
      <c r="Q706">
        <v>1707</v>
      </c>
      <c r="R706">
        <v>8.2028571428571446</v>
      </c>
      <c r="S706" s="29"/>
    </row>
    <row r="707" spans="9:19" x14ac:dyDescent="0.2">
      <c r="I707" t="s">
        <v>1373</v>
      </c>
      <c r="J707" t="s">
        <v>1276</v>
      </c>
      <c r="K707" t="s">
        <v>565</v>
      </c>
      <c r="L707" t="s">
        <v>315</v>
      </c>
      <c r="M707">
        <v>87124364</v>
      </c>
      <c r="N707">
        <v>42962</v>
      </c>
      <c r="O707">
        <v>5</v>
      </c>
      <c r="P707">
        <v>9</v>
      </c>
      <c r="Q707">
        <v>1553</v>
      </c>
      <c r="R707">
        <v>8.951428571428572</v>
      </c>
      <c r="S707" s="29"/>
    </row>
    <row r="708" spans="9:19" x14ac:dyDescent="0.2">
      <c r="I708" t="s">
        <v>1374</v>
      </c>
      <c r="J708" t="s">
        <v>1276</v>
      </c>
      <c r="K708" t="s">
        <v>565</v>
      </c>
      <c r="L708" t="s">
        <v>177</v>
      </c>
      <c r="M708">
        <v>87124365</v>
      </c>
      <c r="N708">
        <v>42865</v>
      </c>
      <c r="O708">
        <v>6</v>
      </c>
      <c r="P708">
        <v>18</v>
      </c>
      <c r="Q708">
        <v>1674</v>
      </c>
      <c r="R708">
        <v>7.5428571428571427</v>
      </c>
      <c r="S708" s="29"/>
    </row>
    <row r="709" spans="9:19" x14ac:dyDescent="0.2">
      <c r="I709" t="s">
        <v>1375</v>
      </c>
      <c r="J709" t="s">
        <v>1276</v>
      </c>
      <c r="K709" t="s">
        <v>565</v>
      </c>
      <c r="L709" t="s">
        <v>54</v>
      </c>
      <c r="M709">
        <v>87124366</v>
      </c>
      <c r="N709">
        <v>42751</v>
      </c>
      <c r="O709">
        <v>5</v>
      </c>
      <c r="P709">
        <v>29</v>
      </c>
      <c r="Q709">
        <v>1542</v>
      </c>
      <c r="R709">
        <v>7.3542857142857141</v>
      </c>
      <c r="S709" s="29"/>
    </row>
    <row r="710" spans="9:19" x14ac:dyDescent="0.2">
      <c r="I710" t="s">
        <v>1376</v>
      </c>
      <c r="J710" t="s">
        <v>1276</v>
      </c>
      <c r="K710" t="s">
        <v>565</v>
      </c>
      <c r="L710" t="s">
        <v>168</v>
      </c>
      <c r="M710">
        <v>87124367</v>
      </c>
      <c r="N710">
        <v>42824</v>
      </c>
      <c r="O710">
        <v>5</v>
      </c>
      <c r="P710">
        <v>0</v>
      </c>
      <c r="Q710">
        <v>719</v>
      </c>
      <c r="R710">
        <v>7.9171428571428573</v>
      </c>
      <c r="S710" s="29"/>
    </row>
    <row r="711" spans="9:19" x14ac:dyDescent="0.2">
      <c r="I711" t="s">
        <v>1377</v>
      </c>
      <c r="J711" t="s">
        <v>1276</v>
      </c>
      <c r="K711" t="s">
        <v>565</v>
      </c>
      <c r="L711" t="s">
        <v>332</v>
      </c>
      <c r="M711">
        <v>87124368</v>
      </c>
      <c r="N711">
        <v>42754</v>
      </c>
      <c r="O711">
        <v>1</v>
      </c>
      <c r="P711">
        <v>4</v>
      </c>
      <c r="Q711">
        <v>666</v>
      </c>
      <c r="R711">
        <v>7.6185714285714292</v>
      </c>
      <c r="S711" s="29"/>
    </row>
    <row r="712" spans="9:19" x14ac:dyDescent="0.2">
      <c r="I712" t="s">
        <v>1378</v>
      </c>
      <c r="J712" t="s">
        <v>1276</v>
      </c>
      <c r="K712" t="s">
        <v>565</v>
      </c>
      <c r="L712" t="s">
        <v>202</v>
      </c>
      <c r="M712">
        <v>87124369</v>
      </c>
      <c r="N712">
        <v>42805</v>
      </c>
      <c r="O712">
        <v>6</v>
      </c>
      <c r="P712">
        <v>0</v>
      </c>
      <c r="Q712">
        <v>911</v>
      </c>
      <c r="R712">
        <v>8.6842857142857159</v>
      </c>
      <c r="S712" s="29"/>
    </row>
    <row r="713" spans="9:19" x14ac:dyDescent="0.2">
      <c r="I713" t="s">
        <v>1379</v>
      </c>
      <c r="J713" t="s">
        <v>1276</v>
      </c>
      <c r="K713" t="s">
        <v>565</v>
      </c>
      <c r="L713" t="s">
        <v>141</v>
      </c>
      <c r="M713">
        <v>87124370</v>
      </c>
      <c r="N713">
        <v>42884</v>
      </c>
      <c r="O713">
        <v>3</v>
      </c>
      <c r="P713">
        <v>10</v>
      </c>
      <c r="Q713">
        <v>509</v>
      </c>
      <c r="R713">
        <v>8.0728571428571438</v>
      </c>
      <c r="S713" s="29"/>
    </row>
    <row r="714" spans="9:19" x14ac:dyDescent="0.2">
      <c r="I714" t="s">
        <v>1380</v>
      </c>
      <c r="J714" t="s">
        <v>1276</v>
      </c>
      <c r="K714" t="s">
        <v>565</v>
      </c>
      <c r="L714" t="s">
        <v>180</v>
      </c>
      <c r="M714">
        <v>87124371</v>
      </c>
      <c r="N714">
        <v>42897</v>
      </c>
      <c r="O714">
        <v>3</v>
      </c>
      <c r="P714">
        <v>8</v>
      </c>
      <c r="Q714">
        <v>1351</v>
      </c>
      <c r="R714">
        <v>8.06</v>
      </c>
      <c r="S714" s="29"/>
    </row>
    <row r="715" spans="9:19" x14ac:dyDescent="0.2">
      <c r="I715" t="s">
        <v>1381</v>
      </c>
      <c r="J715" t="s">
        <v>1276</v>
      </c>
      <c r="K715" t="s">
        <v>565</v>
      </c>
      <c r="L715" t="s">
        <v>227</v>
      </c>
      <c r="M715">
        <v>87124372</v>
      </c>
      <c r="N715">
        <v>42982</v>
      </c>
      <c r="O715">
        <v>6</v>
      </c>
      <c r="P715">
        <v>15</v>
      </c>
      <c r="Q715">
        <v>621</v>
      </c>
      <c r="R715">
        <v>7.9142857142857137</v>
      </c>
      <c r="S715" s="29"/>
    </row>
    <row r="716" spans="9:19" x14ac:dyDescent="0.2">
      <c r="I716" t="s">
        <v>1382</v>
      </c>
      <c r="J716" t="s">
        <v>1276</v>
      </c>
      <c r="K716" t="s">
        <v>565</v>
      </c>
      <c r="L716" t="s">
        <v>76</v>
      </c>
      <c r="M716">
        <v>87124373</v>
      </c>
      <c r="N716">
        <v>42797</v>
      </c>
      <c r="O716">
        <v>2</v>
      </c>
      <c r="P716">
        <v>6</v>
      </c>
      <c r="Q716">
        <v>806</v>
      </c>
      <c r="R716">
        <v>8.2099999999999991</v>
      </c>
      <c r="S716" s="29"/>
    </row>
    <row r="717" spans="9:19" x14ac:dyDescent="0.2">
      <c r="I717" t="s">
        <v>1383</v>
      </c>
      <c r="J717" t="s">
        <v>1276</v>
      </c>
      <c r="K717" t="s">
        <v>565</v>
      </c>
      <c r="L717" t="s">
        <v>174</v>
      </c>
      <c r="M717">
        <v>87124374</v>
      </c>
      <c r="N717">
        <v>42763</v>
      </c>
      <c r="O717">
        <v>3</v>
      </c>
      <c r="P717">
        <v>7</v>
      </c>
      <c r="Q717">
        <v>537</v>
      </c>
      <c r="R717">
        <v>7.6942857142857148</v>
      </c>
      <c r="S717" s="29"/>
    </row>
    <row r="718" spans="9:19" x14ac:dyDescent="0.2">
      <c r="I718" t="s">
        <v>1384</v>
      </c>
      <c r="J718" t="s">
        <v>1276</v>
      </c>
      <c r="K718" t="s">
        <v>565</v>
      </c>
      <c r="L718" t="s">
        <v>43</v>
      </c>
      <c r="M718">
        <v>87124375</v>
      </c>
      <c r="N718">
        <v>42959</v>
      </c>
      <c r="O718">
        <v>5</v>
      </c>
      <c r="P718">
        <v>0</v>
      </c>
      <c r="Q718">
        <v>1386</v>
      </c>
      <c r="R718">
        <v>8.7371428571428584</v>
      </c>
      <c r="S718" s="29"/>
    </row>
    <row r="719" spans="9:19" x14ac:dyDescent="0.2">
      <c r="I719" t="s">
        <v>1385</v>
      </c>
      <c r="J719" t="s">
        <v>1276</v>
      </c>
      <c r="K719" t="s">
        <v>565</v>
      </c>
      <c r="L719" t="s">
        <v>268</v>
      </c>
      <c r="M719">
        <v>87124376</v>
      </c>
      <c r="N719">
        <v>42744</v>
      </c>
      <c r="O719">
        <v>5</v>
      </c>
      <c r="P719">
        <v>9</v>
      </c>
      <c r="Q719">
        <v>1005</v>
      </c>
      <c r="R719">
        <v>8.298571428571428</v>
      </c>
      <c r="S719" s="29"/>
    </row>
    <row r="720" spans="9:19" x14ac:dyDescent="0.2">
      <c r="I720" t="s">
        <v>1386</v>
      </c>
      <c r="J720" t="s">
        <v>1276</v>
      </c>
      <c r="K720" t="s">
        <v>565</v>
      </c>
      <c r="L720" t="s">
        <v>17</v>
      </c>
      <c r="M720">
        <v>87124377</v>
      </c>
      <c r="N720">
        <v>42984</v>
      </c>
      <c r="O720">
        <v>1</v>
      </c>
      <c r="P720">
        <v>3</v>
      </c>
      <c r="Q720">
        <v>774</v>
      </c>
      <c r="R720">
        <v>7.6000000000000005</v>
      </c>
      <c r="S720" s="29"/>
    </row>
    <row r="721" spans="9:19" x14ac:dyDescent="0.2">
      <c r="I721" t="s">
        <v>1387</v>
      </c>
      <c r="J721" t="s">
        <v>1276</v>
      </c>
      <c r="K721" t="s">
        <v>565</v>
      </c>
      <c r="L721" t="s">
        <v>19</v>
      </c>
      <c r="M721">
        <v>87124378</v>
      </c>
      <c r="N721">
        <v>42778</v>
      </c>
      <c r="O721">
        <v>2</v>
      </c>
      <c r="P721">
        <v>3</v>
      </c>
      <c r="Q721">
        <v>1586</v>
      </c>
      <c r="R721">
        <v>7.7999999999999989</v>
      </c>
      <c r="S721" s="29"/>
    </row>
    <row r="722" spans="9:19" x14ac:dyDescent="0.2">
      <c r="I722" t="s">
        <v>1388</v>
      </c>
      <c r="J722" t="s">
        <v>1276</v>
      </c>
      <c r="K722" t="s">
        <v>565</v>
      </c>
      <c r="L722" t="s">
        <v>206</v>
      </c>
      <c r="M722">
        <v>87124379</v>
      </c>
      <c r="N722">
        <v>42926</v>
      </c>
      <c r="O722">
        <v>2</v>
      </c>
      <c r="P722">
        <v>7</v>
      </c>
      <c r="Q722">
        <v>928</v>
      </c>
      <c r="R722">
        <v>7.911428571428571</v>
      </c>
      <c r="S722" s="29"/>
    </row>
    <row r="723" spans="9:19" x14ac:dyDescent="0.2">
      <c r="I723" t="s">
        <v>1389</v>
      </c>
      <c r="J723" t="s">
        <v>1276</v>
      </c>
      <c r="K723" t="s">
        <v>565</v>
      </c>
      <c r="L723" t="s">
        <v>97</v>
      </c>
      <c r="M723">
        <v>87124380</v>
      </c>
      <c r="N723">
        <v>42797</v>
      </c>
      <c r="O723">
        <v>3</v>
      </c>
      <c r="P723">
        <v>5</v>
      </c>
      <c r="Q723">
        <v>804</v>
      </c>
      <c r="R723">
        <v>7.5614285714285705</v>
      </c>
      <c r="S723" s="29"/>
    </row>
    <row r="724" spans="9:19" x14ac:dyDescent="0.2">
      <c r="I724" t="s">
        <v>1390</v>
      </c>
      <c r="J724" t="s">
        <v>1276</v>
      </c>
      <c r="K724" t="s">
        <v>565</v>
      </c>
      <c r="L724" t="s">
        <v>145</v>
      </c>
      <c r="M724">
        <v>87124381</v>
      </c>
      <c r="N724">
        <v>42916</v>
      </c>
      <c r="O724">
        <v>5</v>
      </c>
      <c r="P724">
        <v>1</v>
      </c>
      <c r="Q724">
        <v>523</v>
      </c>
      <c r="R724">
        <v>8.5485714285714298</v>
      </c>
      <c r="S724" s="29"/>
    </row>
    <row r="725" spans="9:19" x14ac:dyDescent="0.2">
      <c r="I725" t="s">
        <v>1391</v>
      </c>
      <c r="J725" t="s">
        <v>1276</v>
      </c>
      <c r="K725" t="s">
        <v>565</v>
      </c>
      <c r="L725" t="s">
        <v>113</v>
      </c>
      <c r="M725">
        <v>87124382</v>
      </c>
      <c r="N725">
        <v>42941</v>
      </c>
      <c r="O725">
        <v>6</v>
      </c>
      <c r="P725">
        <v>0</v>
      </c>
      <c r="Q725">
        <v>898</v>
      </c>
      <c r="R725">
        <v>8.5685714285714276</v>
      </c>
      <c r="S725" s="29"/>
    </row>
    <row r="726" spans="9:19" x14ac:dyDescent="0.2">
      <c r="I726" t="s">
        <v>1392</v>
      </c>
      <c r="J726" t="s">
        <v>1276</v>
      </c>
      <c r="K726" t="s">
        <v>565</v>
      </c>
      <c r="L726" t="s">
        <v>122</v>
      </c>
      <c r="M726">
        <v>87124383</v>
      </c>
      <c r="N726">
        <v>42884</v>
      </c>
      <c r="O726">
        <v>3</v>
      </c>
      <c r="P726">
        <v>13</v>
      </c>
      <c r="Q726">
        <v>866</v>
      </c>
      <c r="R726">
        <v>7.9314285714285706</v>
      </c>
      <c r="S726" s="29"/>
    </row>
    <row r="727" spans="9:19" x14ac:dyDescent="0.2">
      <c r="I727" t="s">
        <v>1393</v>
      </c>
      <c r="J727" t="s">
        <v>1276</v>
      </c>
      <c r="K727" t="s">
        <v>565</v>
      </c>
      <c r="L727" t="s">
        <v>239</v>
      </c>
      <c r="M727">
        <v>87124384</v>
      </c>
      <c r="N727">
        <v>42767</v>
      </c>
      <c r="O727">
        <v>6</v>
      </c>
      <c r="P727">
        <v>4</v>
      </c>
      <c r="Q727">
        <v>1565</v>
      </c>
      <c r="R727">
        <v>7.39</v>
      </c>
      <c r="S727" s="29"/>
    </row>
    <row r="728" spans="9:19" x14ac:dyDescent="0.2">
      <c r="I728" t="s">
        <v>1394</v>
      </c>
      <c r="J728" t="s">
        <v>1276</v>
      </c>
      <c r="K728" t="s">
        <v>565</v>
      </c>
      <c r="L728" t="s">
        <v>60</v>
      </c>
      <c r="M728">
        <v>87124385</v>
      </c>
      <c r="N728">
        <v>42782</v>
      </c>
      <c r="O728">
        <v>6</v>
      </c>
      <c r="P728">
        <v>5</v>
      </c>
      <c r="Q728">
        <v>1394</v>
      </c>
      <c r="R728">
        <v>7.9757142857142851</v>
      </c>
      <c r="S728" s="29"/>
    </row>
    <row r="729" spans="9:19" x14ac:dyDescent="0.2">
      <c r="I729" t="s">
        <v>1395</v>
      </c>
      <c r="J729" t="s">
        <v>1276</v>
      </c>
      <c r="K729" t="s">
        <v>565</v>
      </c>
      <c r="L729" t="s">
        <v>59</v>
      </c>
      <c r="M729">
        <v>87124386</v>
      </c>
      <c r="N729">
        <v>42914</v>
      </c>
      <c r="O729">
        <v>5</v>
      </c>
      <c r="P729">
        <v>16</v>
      </c>
      <c r="Q729">
        <v>703</v>
      </c>
      <c r="R729">
        <v>7.7799999999999994</v>
      </c>
      <c r="S729" s="29"/>
    </row>
    <row r="730" spans="9:19" x14ac:dyDescent="0.2">
      <c r="I730" t="s">
        <v>1396</v>
      </c>
      <c r="J730" t="s">
        <v>1276</v>
      </c>
      <c r="K730" t="s">
        <v>565</v>
      </c>
      <c r="L730" t="s">
        <v>214</v>
      </c>
      <c r="M730">
        <v>87124387</v>
      </c>
      <c r="N730">
        <v>42969</v>
      </c>
      <c r="O730">
        <v>3</v>
      </c>
      <c r="P730">
        <v>3</v>
      </c>
      <c r="Q730">
        <v>626</v>
      </c>
      <c r="R730">
        <v>7.3785714285714272</v>
      </c>
      <c r="S730" s="29"/>
    </row>
    <row r="731" spans="9:19" x14ac:dyDescent="0.2">
      <c r="I731" t="s">
        <v>1397</v>
      </c>
      <c r="J731" t="s">
        <v>1276</v>
      </c>
      <c r="K731" t="s">
        <v>565</v>
      </c>
      <c r="L731" t="s">
        <v>32</v>
      </c>
      <c r="M731">
        <v>87124388</v>
      </c>
      <c r="N731">
        <v>42747</v>
      </c>
      <c r="O731">
        <v>3</v>
      </c>
      <c r="P731">
        <v>15</v>
      </c>
      <c r="Q731">
        <v>1680</v>
      </c>
      <c r="R731">
        <v>8.4157142857142855</v>
      </c>
      <c r="S731" s="29"/>
    </row>
    <row r="732" spans="9:19" x14ac:dyDescent="0.2">
      <c r="I732" t="s">
        <v>1398</v>
      </c>
      <c r="J732" t="s">
        <v>1276</v>
      </c>
      <c r="K732" t="s">
        <v>565</v>
      </c>
      <c r="L732" t="s">
        <v>58</v>
      </c>
      <c r="M732">
        <v>87124389</v>
      </c>
      <c r="N732">
        <v>42808</v>
      </c>
      <c r="O732">
        <v>2</v>
      </c>
      <c r="P732">
        <v>9</v>
      </c>
      <c r="Q732">
        <v>1285</v>
      </c>
      <c r="R732">
        <v>7.5928571428571425</v>
      </c>
      <c r="S732" s="29"/>
    </row>
    <row r="733" spans="9:19" x14ac:dyDescent="0.2">
      <c r="I733" t="s">
        <v>1399</v>
      </c>
      <c r="J733" t="s">
        <v>1276</v>
      </c>
      <c r="K733" t="s">
        <v>565</v>
      </c>
      <c r="L733" t="s">
        <v>258</v>
      </c>
      <c r="M733">
        <v>87124390</v>
      </c>
      <c r="N733">
        <v>42927</v>
      </c>
      <c r="O733">
        <v>6</v>
      </c>
      <c r="P733">
        <v>9</v>
      </c>
      <c r="Q733">
        <v>1699</v>
      </c>
      <c r="R733">
        <v>7.5614285714285714</v>
      </c>
      <c r="S733" s="29"/>
    </row>
    <row r="734" spans="9:19" x14ac:dyDescent="0.2">
      <c r="I734" t="s">
        <v>1400</v>
      </c>
      <c r="J734" t="s">
        <v>1276</v>
      </c>
      <c r="K734" t="s">
        <v>565</v>
      </c>
      <c r="L734" t="s">
        <v>164</v>
      </c>
      <c r="M734">
        <v>87124391</v>
      </c>
      <c r="N734">
        <v>42940</v>
      </c>
      <c r="O734">
        <v>3</v>
      </c>
      <c r="P734">
        <v>5</v>
      </c>
      <c r="Q734">
        <v>1604</v>
      </c>
      <c r="R734">
        <v>8.4157142857142855</v>
      </c>
      <c r="S734" s="29"/>
    </row>
    <row r="735" spans="9:19" x14ac:dyDescent="0.2">
      <c r="I735" t="s">
        <v>1401</v>
      </c>
      <c r="J735" t="s">
        <v>1276</v>
      </c>
      <c r="K735" t="s">
        <v>565</v>
      </c>
      <c r="L735" t="s">
        <v>143</v>
      </c>
      <c r="M735">
        <v>87124392</v>
      </c>
      <c r="N735">
        <v>42853</v>
      </c>
      <c r="O735">
        <v>3</v>
      </c>
      <c r="P735">
        <v>13</v>
      </c>
      <c r="Q735">
        <v>624</v>
      </c>
      <c r="R735">
        <v>7.3857142857142852</v>
      </c>
      <c r="S735" s="29"/>
    </row>
    <row r="736" spans="9:19" x14ac:dyDescent="0.2">
      <c r="I736" t="s">
        <v>1402</v>
      </c>
      <c r="J736" t="s">
        <v>1276</v>
      </c>
      <c r="K736" t="s">
        <v>565</v>
      </c>
      <c r="L736" t="s">
        <v>94</v>
      </c>
      <c r="M736">
        <v>87124393</v>
      </c>
      <c r="N736">
        <v>42877</v>
      </c>
      <c r="O736">
        <v>1</v>
      </c>
      <c r="P736">
        <v>22</v>
      </c>
      <c r="Q736">
        <v>929</v>
      </c>
      <c r="R736">
        <v>8.8457142857142852</v>
      </c>
      <c r="S736" s="29"/>
    </row>
    <row r="737" spans="9:19" x14ac:dyDescent="0.2">
      <c r="I737" t="s">
        <v>1403</v>
      </c>
      <c r="J737" t="s">
        <v>1276</v>
      </c>
      <c r="K737" t="s">
        <v>565</v>
      </c>
      <c r="L737" t="s">
        <v>133</v>
      </c>
      <c r="M737">
        <v>87124394</v>
      </c>
      <c r="N737">
        <v>42883</v>
      </c>
      <c r="O737">
        <v>1</v>
      </c>
      <c r="P737">
        <v>1</v>
      </c>
      <c r="Q737">
        <v>1338</v>
      </c>
      <c r="R737">
        <v>7.9385714285714286</v>
      </c>
      <c r="S737" s="29"/>
    </row>
    <row r="738" spans="9:19" x14ac:dyDescent="0.2">
      <c r="I738" t="s">
        <v>1404</v>
      </c>
      <c r="J738" t="s">
        <v>1276</v>
      </c>
      <c r="K738" t="s">
        <v>565</v>
      </c>
      <c r="L738" t="s">
        <v>123</v>
      </c>
      <c r="M738">
        <v>87124395</v>
      </c>
      <c r="N738">
        <v>42984</v>
      </c>
      <c r="O738">
        <v>3</v>
      </c>
      <c r="P738">
        <v>31</v>
      </c>
      <c r="Q738">
        <v>920</v>
      </c>
      <c r="R738">
        <v>7.9471428571428584</v>
      </c>
      <c r="S738" s="29"/>
    </row>
    <row r="739" spans="9:19" x14ac:dyDescent="0.2">
      <c r="I739" t="s">
        <v>1405</v>
      </c>
      <c r="J739" t="s">
        <v>1276</v>
      </c>
      <c r="K739" t="s">
        <v>565</v>
      </c>
      <c r="L739" t="s">
        <v>116</v>
      </c>
      <c r="M739">
        <v>87124396</v>
      </c>
      <c r="N739">
        <v>42749</v>
      </c>
      <c r="O739">
        <v>5</v>
      </c>
      <c r="P739">
        <v>8</v>
      </c>
      <c r="Q739">
        <v>649</v>
      </c>
      <c r="R739">
        <v>8.1814285714285724</v>
      </c>
      <c r="S739" s="29"/>
    </row>
    <row r="740" spans="9:19" x14ac:dyDescent="0.2">
      <c r="I740" t="s">
        <v>1406</v>
      </c>
      <c r="J740" t="s">
        <v>1276</v>
      </c>
      <c r="K740" t="s">
        <v>565</v>
      </c>
      <c r="L740" t="s">
        <v>56</v>
      </c>
      <c r="M740">
        <v>87124397</v>
      </c>
      <c r="N740">
        <v>42765</v>
      </c>
      <c r="O740">
        <v>6</v>
      </c>
      <c r="P740">
        <v>6</v>
      </c>
      <c r="Q740">
        <v>1303</v>
      </c>
      <c r="R740">
        <v>8.1485714285714277</v>
      </c>
      <c r="S740" s="29"/>
    </row>
    <row r="741" spans="9:19" x14ac:dyDescent="0.2">
      <c r="I741" t="s">
        <v>1407</v>
      </c>
      <c r="J741" t="s">
        <v>1276</v>
      </c>
      <c r="K741" t="s">
        <v>565</v>
      </c>
      <c r="L741" t="s">
        <v>142</v>
      </c>
      <c r="M741">
        <v>87124398</v>
      </c>
      <c r="N741">
        <v>42970</v>
      </c>
      <c r="O741">
        <v>5</v>
      </c>
      <c r="P741">
        <v>13</v>
      </c>
      <c r="Q741">
        <v>1161</v>
      </c>
      <c r="R741">
        <v>7.9171428571428573</v>
      </c>
      <c r="S741" s="29"/>
    </row>
    <row r="742" spans="9:19" x14ac:dyDescent="0.2">
      <c r="I742" t="s">
        <v>1408</v>
      </c>
      <c r="J742" t="s">
        <v>1276</v>
      </c>
      <c r="K742" t="s">
        <v>565</v>
      </c>
      <c r="L742" t="s">
        <v>162</v>
      </c>
      <c r="M742">
        <v>87124399</v>
      </c>
      <c r="N742">
        <v>42901</v>
      </c>
      <c r="O742">
        <v>3</v>
      </c>
      <c r="P742">
        <v>8</v>
      </c>
      <c r="Q742">
        <v>1112</v>
      </c>
      <c r="R742">
        <v>8.1</v>
      </c>
      <c r="S742" s="29"/>
    </row>
    <row r="743" spans="9:19" x14ac:dyDescent="0.2">
      <c r="I743" t="s">
        <v>1409</v>
      </c>
      <c r="J743" t="s">
        <v>1276</v>
      </c>
      <c r="K743" t="s">
        <v>565</v>
      </c>
      <c r="L743" t="s">
        <v>118</v>
      </c>
      <c r="M743">
        <v>87124400</v>
      </c>
      <c r="N743">
        <v>42771</v>
      </c>
      <c r="O743">
        <v>6</v>
      </c>
      <c r="P743">
        <v>4</v>
      </c>
      <c r="Q743">
        <v>1101</v>
      </c>
      <c r="R743">
        <v>8.3871428571428588</v>
      </c>
      <c r="S743" s="29"/>
    </row>
    <row r="744" spans="9:19" x14ac:dyDescent="0.2">
      <c r="I744" t="s">
        <v>1410</v>
      </c>
      <c r="J744" t="s">
        <v>1276</v>
      </c>
      <c r="K744" t="s">
        <v>565</v>
      </c>
      <c r="L744" t="s">
        <v>105</v>
      </c>
      <c r="M744">
        <v>87124401</v>
      </c>
      <c r="N744">
        <v>42806</v>
      </c>
      <c r="O744">
        <v>3</v>
      </c>
      <c r="P744">
        <v>0</v>
      </c>
      <c r="Q744">
        <v>916</v>
      </c>
      <c r="R744">
        <v>7.7742857142857149</v>
      </c>
      <c r="S744" s="29"/>
    </row>
    <row r="745" spans="9:19" x14ac:dyDescent="0.2">
      <c r="I745" t="s">
        <v>1411</v>
      </c>
      <c r="J745" t="s">
        <v>1276</v>
      </c>
      <c r="K745" t="s">
        <v>565</v>
      </c>
      <c r="L745" t="s">
        <v>156</v>
      </c>
      <c r="M745">
        <v>87124402</v>
      </c>
      <c r="N745">
        <v>42875</v>
      </c>
      <c r="O745">
        <v>6</v>
      </c>
      <c r="P745">
        <v>0</v>
      </c>
      <c r="Q745">
        <v>1156</v>
      </c>
      <c r="R745">
        <v>7.734285714285714</v>
      </c>
      <c r="S745" s="29"/>
    </row>
    <row r="746" spans="9:19" x14ac:dyDescent="0.2">
      <c r="I746" t="s">
        <v>1412</v>
      </c>
      <c r="J746" t="s">
        <v>1276</v>
      </c>
      <c r="K746" t="s">
        <v>565</v>
      </c>
      <c r="L746" t="s">
        <v>99</v>
      </c>
      <c r="M746">
        <v>87124403</v>
      </c>
      <c r="N746">
        <v>42774</v>
      </c>
      <c r="O746">
        <v>2</v>
      </c>
      <c r="P746">
        <v>1</v>
      </c>
      <c r="Q746">
        <v>1311</v>
      </c>
      <c r="R746">
        <v>8.5385714285714283</v>
      </c>
      <c r="S746" s="29"/>
    </row>
    <row r="747" spans="9:19" x14ac:dyDescent="0.2">
      <c r="I747" t="s">
        <v>1413</v>
      </c>
      <c r="J747" t="s">
        <v>1276</v>
      </c>
      <c r="K747" t="s">
        <v>565</v>
      </c>
      <c r="L747" t="s">
        <v>62</v>
      </c>
      <c r="M747">
        <v>87124404</v>
      </c>
      <c r="N747">
        <v>42942</v>
      </c>
      <c r="O747">
        <v>3</v>
      </c>
      <c r="P747">
        <v>1</v>
      </c>
      <c r="Q747">
        <v>1455</v>
      </c>
      <c r="R747">
        <v>8.112857142857143</v>
      </c>
      <c r="S747" s="29"/>
    </row>
    <row r="748" spans="9:19" x14ac:dyDescent="0.2">
      <c r="I748" t="s">
        <v>1414</v>
      </c>
      <c r="J748" t="s">
        <v>1276</v>
      </c>
      <c r="K748" t="s">
        <v>565</v>
      </c>
      <c r="L748" t="s">
        <v>173</v>
      </c>
      <c r="M748">
        <v>87124405</v>
      </c>
      <c r="N748">
        <v>42935</v>
      </c>
      <c r="O748">
        <v>3</v>
      </c>
      <c r="P748">
        <v>15</v>
      </c>
      <c r="Q748">
        <v>668</v>
      </c>
      <c r="R748">
        <v>8.1399999999999988</v>
      </c>
      <c r="S748" s="29"/>
    </row>
    <row r="749" spans="9:19" x14ac:dyDescent="0.2">
      <c r="I749" t="s">
        <v>1415</v>
      </c>
      <c r="J749" t="s">
        <v>1276</v>
      </c>
      <c r="K749" t="s">
        <v>565</v>
      </c>
      <c r="L749" t="s">
        <v>35</v>
      </c>
      <c r="M749">
        <v>87124406</v>
      </c>
      <c r="N749">
        <v>42917</v>
      </c>
      <c r="O749">
        <v>5</v>
      </c>
      <c r="P749">
        <v>10</v>
      </c>
      <c r="Q749">
        <v>808</v>
      </c>
      <c r="R749">
        <v>8.8257142857142856</v>
      </c>
      <c r="S749" s="29"/>
    </row>
    <row r="750" spans="9:19" x14ac:dyDescent="0.2">
      <c r="I750" t="s">
        <v>1416</v>
      </c>
      <c r="J750" t="s">
        <v>1276</v>
      </c>
      <c r="K750" t="s">
        <v>565</v>
      </c>
      <c r="L750" t="s">
        <v>246</v>
      </c>
      <c r="M750">
        <v>87124407</v>
      </c>
      <c r="N750">
        <v>42877</v>
      </c>
      <c r="O750">
        <v>2</v>
      </c>
      <c r="P750">
        <v>7</v>
      </c>
      <c r="Q750">
        <v>1532</v>
      </c>
      <c r="R750">
        <v>7.7742857142857149</v>
      </c>
      <c r="S750" s="29"/>
    </row>
    <row r="751" spans="9:19" x14ac:dyDescent="0.2">
      <c r="I751" t="s">
        <v>1417</v>
      </c>
      <c r="J751" t="s">
        <v>1276</v>
      </c>
      <c r="K751" t="s">
        <v>565</v>
      </c>
      <c r="L751" t="s">
        <v>80</v>
      </c>
      <c r="M751">
        <v>87124408</v>
      </c>
      <c r="N751">
        <v>42973</v>
      </c>
      <c r="O751">
        <v>5</v>
      </c>
      <c r="P751">
        <v>15</v>
      </c>
      <c r="Q751">
        <v>1407</v>
      </c>
      <c r="R751">
        <v>8.6657142857142837</v>
      </c>
      <c r="S751" s="29"/>
    </row>
    <row r="752" spans="9:19" x14ac:dyDescent="0.2">
      <c r="I752" t="s">
        <v>1418</v>
      </c>
      <c r="J752" t="s">
        <v>1276</v>
      </c>
      <c r="K752" t="s">
        <v>565</v>
      </c>
      <c r="L752" t="s">
        <v>69</v>
      </c>
      <c r="M752">
        <v>87124409</v>
      </c>
      <c r="N752">
        <v>42918</v>
      </c>
      <c r="O752">
        <v>3</v>
      </c>
      <c r="P752">
        <v>0</v>
      </c>
      <c r="Q752">
        <v>921</v>
      </c>
      <c r="R752">
        <v>8.129999999999999</v>
      </c>
      <c r="S752" s="29"/>
    </row>
    <row r="753" spans="9:19" x14ac:dyDescent="0.2">
      <c r="I753" t="s">
        <v>1419</v>
      </c>
      <c r="J753" t="s">
        <v>1276</v>
      </c>
      <c r="K753" t="s">
        <v>565</v>
      </c>
      <c r="L753" t="s">
        <v>247</v>
      </c>
      <c r="M753">
        <v>87124410</v>
      </c>
      <c r="N753">
        <v>42781</v>
      </c>
      <c r="O753">
        <v>3</v>
      </c>
      <c r="P753">
        <v>13</v>
      </c>
      <c r="Q753">
        <v>691</v>
      </c>
      <c r="R753">
        <v>8.7871428571428574</v>
      </c>
      <c r="S753" s="29"/>
    </row>
    <row r="754" spans="9:19" x14ac:dyDescent="0.2">
      <c r="I754" t="s">
        <v>1420</v>
      </c>
      <c r="J754" t="s">
        <v>1276</v>
      </c>
      <c r="K754" t="s">
        <v>565</v>
      </c>
      <c r="L754" t="s">
        <v>98</v>
      </c>
      <c r="M754">
        <v>87124411</v>
      </c>
      <c r="N754">
        <v>42743</v>
      </c>
      <c r="O754">
        <v>5</v>
      </c>
      <c r="P754">
        <v>8</v>
      </c>
      <c r="Q754">
        <v>1035</v>
      </c>
      <c r="R754">
        <v>8.7885714285714283</v>
      </c>
      <c r="S754" s="29"/>
    </row>
    <row r="755" spans="9:19" x14ac:dyDescent="0.2">
      <c r="I755" t="s">
        <v>1421</v>
      </c>
      <c r="J755" t="s">
        <v>1276</v>
      </c>
      <c r="K755" t="s">
        <v>565</v>
      </c>
      <c r="L755" t="s">
        <v>251</v>
      </c>
      <c r="M755">
        <v>87124412</v>
      </c>
      <c r="N755">
        <v>42884</v>
      </c>
      <c r="O755">
        <v>3</v>
      </c>
      <c r="P755">
        <v>0</v>
      </c>
      <c r="Q755">
        <v>971</v>
      </c>
      <c r="R755">
        <v>7.1542857142857139</v>
      </c>
      <c r="S755" s="29"/>
    </row>
    <row r="756" spans="9:19" x14ac:dyDescent="0.2">
      <c r="I756" t="s">
        <v>1422</v>
      </c>
      <c r="J756" t="s">
        <v>1276</v>
      </c>
      <c r="K756" t="s">
        <v>565</v>
      </c>
      <c r="L756" t="s">
        <v>163</v>
      </c>
      <c r="M756">
        <v>87124413</v>
      </c>
      <c r="N756">
        <v>42809</v>
      </c>
      <c r="O756">
        <v>3</v>
      </c>
      <c r="P756">
        <v>0</v>
      </c>
      <c r="Q756">
        <v>533</v>
      </c>
      <c r="R756">
        <v>7.4885714285714284</v>
      </c>
      <c r="S756" s="29"/>
    </row>
    <row r="757" spans="9:19" x14ac:dyDescent="0.2">
      <c r="I757" t="s">
        <v>1423</v>
      </c>
      <c r="J757" t="s">
        <v>1276</v>
      </c>
      <c r="K757" t="s">
        <v>565</v>
      </c>
      <c r="L757" t="s">
        <v>204</v>
      </c>
      <c r="M757">
        <v>87124414</v>
      </c>
      <c r="N757">
        <v>42840</v>
      </c>
      <c r="O757">
        <v>6</v>
      </c>
      <c r="P757">
        <v>7</v>
      </c>
      <c r="Q757">
        <v>824</v>
      </c>
      <c r="R757">
        <v>7.3500000000000005</v>
      </c>
      <c r="S757" s="29"/>
    </row>
    <row r="758" spans="9:19" x14ac:dyDescent="0.2">
      <c r="I758" t="s">
        <v>1424</v>
      </c>
      <c r="J758" t="s">
        <v>1276</v>
      </c>
      <c r="K758" t="s">
        <v>565</v>
      </c>
      <c r="L758" t="s">
        <v>110</v>
      </c>
      <c r="M758">
        <v>87124415</v>
      </c>
      <c r="N758">
        <v>42832</v>
      </c>
      <c r="O758">
        <v>1</v>
      </c>
      <c r="P758">
        <v>0</v>
      </c>
      <c r="Q758">
        <v>682</v>
      </c>
      <c r="R758">
        <v>8.8442857142857143</v>
      </c>
      <c r="S758" s="29"/>
    </row>
    <row r="759" spans="9:19" x14ac:dyDescent="0.2">
      <c r="I759" t="s">
        <v>1425</v>
      </c>
      <c r="J759" t="s">
        <v>1276</v>
      </c>
      <c r="K759" t="s">
        <v>565</v>
      </c>
      <c r="L759" t="s">
        <v>326</v>
      </c>
      <c r="M759">
        <v>87124416</v>
      </c>
      <c r="N759">
        <v>42901</v>
      </c>
      <c r="O759">
        <v>3</v>
      </c>
      <c r="P759">
        <v>2</v>
      </c>
      <c r="Q759">
        <v>1476</v>
      </c>
      <c r="R759">
        <v>7.2157142857142844</v>
      </c>
      <c r="S759" s="29"/>
    </row>
    <row r="760" spans="9:19" x14ac:dyDescent="0.2">
      <c r="I760" t="s">
        <v>1426</v>
      </c>
      <c r="J760" t="s">
        <v>1276</v>
      </c>
      <c r="K760" t="s">
        <v>565</v>
      </c>
      <c r="L760" t="s">
        <v>276</v>
      </c>
      <c r="M760">
        <v>87124417</v>
      </c>
      <c r="N760">
        <v>42859</v>
      </c>
      <c r="O760">
        <v>5</v>
      </c>
      <c r="P760">
        <v>1</v>
      </c>
      <c r="Q760">
        <v>649</v>
      </c>
      <c r="R760">
        <v>8.1385714285714279</v>
      </c>
      <c r="S760" s="29"/>
    </row>
    <row r="761" spans="9:19" x14ac:dyDescent="0.2">
      <c r="I761" t="s">
        <v>1427</v>
      </c>
      <c r="J761" t="s">
        <v>1276</v>
      </c>
      <c r="K761" t="s">
        <v>565</v>
      </c>
      <c r="L761" t="s">
        <v>288</v>
      </c>
      <c r="M761">
        <v>87124418</v>
      </c>
      <c r="N761">
        <v>42773</v>
      </c>
      <c r="O761">
        <v>6</v>
      </c>
      <c r="P761">
        <v>8</v>
      </c>
      <c r="Q761">
        <v>1676</v>
      </c>
      <c r="R761">
        <v>7.5385714285714291</v>
      </c>
      <c r="S761" s="29"/>
    </row>
    <row r="762" spans="9:19" x14ac:dyDescent="0.2">
      <c r="I762" t="s">
        <v>1428</v>
      </c>
      <c r="J762" t="s">
        <v>1276</v>
      </c>
      <c r="K762" t="s">
        <v>565</v>
      </c>
      <c r="L762" t="s">
        <v>61</v>
      </c>
      <c r="M762">
        <v>87124419</v>
      </c>
      <c r="N762">
        <v>42764</v>
      </c>
      <c r="O762">
        <v>6</v>
      </c>
      <c r="P762">
        <v>27</v>
      </c>
      <c r="Q762">
        <v>1490</v>
      </c>
      <c r="R762">
        <v>7.6357142857142852</v>
      </c>
      <c r="S762" s="29"/>
    </row>
    <row r="763" spans="9:19" x14ac:dyDescent="0.2">
      <c r="I763" t="s">
        <v>1429</v>
      </c>
      <c r="J763" t="s">
        <v>1276</v>
      </c>
      <c r="K763" t="s">
        <v>565</v>
      </c>
      <c r="L763" t="s">
        <v>233</v>
      </c>
      <c r="M763">
        <v>87124420</v>
      </c>
      <c r="N763">
        <v>42971</v>
      </c>
      <c r="O763">
        <v>1</v>
      </c>
      <c r="P763">
        <v>4</v>
      </c>
      <c r="Q763">
        <v>1108</v>
      </c>
      <c r="R763">
        <v>8.6100000000000012</v>
      </c>
      <c r="S763" s="29"/>
    </row>
    <row r="764" spans="9:19" x14ac:dyDescent="0.2">
      <c r="I764" t="s">
        <v>1430</v>
      </c>
      <c r="J764" t="s">
        <v>1276</v>
      </c>
      <c r="K764" t="s">
        <v>565</v>
      </c>
      <c r="L764" t="s">
        <v>253</v>
      </c>
      <c r="M764">
        <v>87124421</v>
      </c>
      <c r="N764">
        <v>42842</v>
      </c>
      <c r="O764">
        <v>2</v>
      </c>
      <c r="P764">
        <v>8</v>
      </c>
      <c r="Q764">
        <v>1660</v>
      </c>
      <c r="R764">
        <v>7.9914285714285711</v>
      </c>
      <c r="S764" s="29"/>
    </row>
    <row r="765" spans="9:19" x14ac:dyDescent="0.2">
      <c r="I765" t="s">
        <v>1431</v>
      </c>
      <c r="J765" t="s">
        <v>1276</v>
      </c>
      <c r="K765" t="s">
        <v>565</v>
      </c>
      <c r="L765" t="s">
        <v>195</v>
      </c>
      <c r="M765">
        <v>87124422</v>
      </c>
      <c r="N765">
        <v>42911</v>
      </c>
      <c r="O765">
        <v>3</v>
      </c>
      <c r="P765">
        <v>9</v>
      </c>
      <c r="Q765">
        <v>652</v>
      </c>
      <c r="R765">
        <v>7.9514285714285711</v>
      </c>
      <c r="S765" s="29"/>
    </row>
    <row r="766" spans="9:19" x14ac:dyDescent="0.2">
      <c r="I766" t="s">
        <v>1432</v>
      </c>
      <c r="J766" t="s">
        <v>1276</v>
      </c>
      <c r="K766" t="s">
        <v>565</v>
      </c>
      <c r="L766" t="s">
        <v>86</v>
      </c>
      <c r="M766">
        <v>87124423</v>
      </c>
      <c r="N766">
        <v>42878</v>
      </c>
      <c r="O766">
        <v>3</v>
      </c>
      <c r="P766">
        <v>21</v>
      </c>
      <c r="Q766">
        <v>1560</v>
      </c>
      <c r="R766">
        <v>8.2885714285714265</v>
      </c>
      <c r="S766" s="29"/>
    </row>
    <row r="767" spans="9:19" x14ac:dyDescent="0.2">
      <c r="I767" t="s">
        <v>1433</v>
      </c>
      <c r="J767" t="s">
        <v>1276</v>
      </c>
      <c r="K767" t="s">
        <v>565</v>
      </c>
      <c r="L767" t="s">
        <v>272</v>
      </c>
      <c r="M767">
        <v>87124424</v>
      </c>
      <c r="N767">
        <v>42814</v>
      </c>
      <c r="O767">
        <v>2</v>
      </c>
      <c r="P767">
        <v>10</v>
      </c>
      <c r="Q767">
        <v>1075</v>
      </c>
      <c r="R767">
        <v>7.7057142857142855</v>
      </c>
      <c r="S767" s="29"/>
    </row>
    <row r="768" spans="9:19" x14ac:dyDescent="0.2">
      <c r="I768" t="s">
        <v>1434</v>
      </c>
      <c r="J768" t="s">
        <v>1276</v>
      </c>
      <c r="K768" t="s">
        <v>565</v>
      </c>
      <c r="L768" t="s">
        <v>317</v>
      </c>
      <c r="M768">
        <v>87124425</v>
      </c>
      <c r="N768">
        <v>42901</v>
      </c>
      <c r="O768">
        <v>3</v>
      </c>
      <c r="P768">
        <v>16</v>
      </c>
      <c r="Q768">
        <v>1222</v>
      </c>
      <c r="R768">
        <v>7.9</v>
      </c>
      <c r="S768" s="29"/>
    </row>
    <row r="769" spans="9:19" x14ac:dyDescent="0.2">
      <c r="I769" t="s">
        <v>1435</v>
      </c>
      <c r="J769" t="s">
        <v>1276</v>
      </c>
      <c r="K769" t="s">
        <v>565</v>
      </c>
      <c r="L769" t="s">
        <v>226</v>
      </c>
      <c r="M769">
        <v>87124426</v>
      </c>
      <c r="N769">
        <v>42762</v>
      </c>
      <c r="O769">
        <v>3</v>
      </c>
      <c r="P769">
        <v>6</v>
      </c>
      <c r="Q769">
        <v>1065</v>
      </c>
      <c r="R769">
        <v>8.0028571428571418</v>
      </c>
      <c r="S769" s="29"/>
    </row>
    <row r="770" spans="9:19" x14ac:dyDescent="0.2">
      <c r="I770" t="s">
        <v>1436</v>
      </c>
      <c r="J770" t="s">
        <v>1276</v>
      </c>
      <c r="K770" t="s">
        <v>565</v>
      </c>
      <c r="L770" t="s">
        <v>124</v>
      </c>
      <c r="M770">
        <v>87124427</v>
      </c>
      <c r="N770">
        <v>42976</v>
      </c>
      <c r="O770">
        <v>2</v>
      </c>
      <c r="P770">
        <v>27</v>
      </c>
      <c r="Q770">
        <v>1549</v>
      </c>
      <c r="R770">
        <v>7.7814285714285711</v>
      </c>
      <c r="S770" s="29"/>
    </row>
    <row r="771" spans="9:19" x14ac:dyDescent="0.2">
      <c r="I771" t="s">
        <v>1437</v>
      </c>
      <c r="J771" t="s">
        <v>1276</v>
      </c>
      <c r="K771" t="s">
        <v>565</v>
      </c>
      <c r="L771" t="s">
        <v>24</v>
      </c>
      <c r="M771">
        <v>87124428</v>
      </c>
      <c r="N771">
        <v>42794</v>
      </c>
      <c r="O771">
        <v>3</v>
      </c>
      <c r="P771">
        <v>0</v>
      </c>
      <c r="Q771">
        <v>1290</v>
      </c>
      <c r="R771">
        <v>7.8199999999999994</v>
      </c>
      <c r="S771" s="29"/>
    </row>
    <row r="772" spans="9:19" x14ac:dyDescent="0.2">
      <c r="I772" t="s">
        <v>1438</v>
      </c>
      <c r="J772" t="s">
        <v>1276</v>
      </c>
      <c r="K772" t="s">
        <v>565</v>
      </c>
      <c r="L772" t="s">
        <v>234</v>
      </c>
      <c r="M772">
        <v>87124429</v>
      </c>
      <c r="N772">
        <v>42894</v>
      </c>
      <c r="O772">
        <v>5</v>
      </c>
      <c r="P772">
        <v>7</v>
      </c>
      <c r="Q772">
        <v>510</v>
      </c>
      <c r="R772">
        <v>7.5214285714285722</v>
      </c>
      <c r="S772" s="29"/>
    </row>
    <row r="773" spans="9:19" x14ac:dyDescent="0.2">
      <c r="I773" t="s">
        <v>1439</v>
      </c>
      <c r="J773" t="s">
        <v>1276</v>
      </c>
      <c r="K773" t="s">
        <v>565</v>
      </c>
      <c r="L773" t="s">
        <v>167</v>
      </c>
      <c r="M773">
        <v>87124430</v>
      </c>
      <c r="N773">
        <v>42898</v>
      </c>
      <c r="O773">
        <v>3</v>
      </c>
      <c r="P773">
        <v>0</v>
      </c>
      <c r="Q773">
        <v>1012</v>
      </c>
      <c r="R773">
        <v>8.6485714285714295</v>
      </c>
      <c r="S773" s="29"/>
    </row>
    <row r="774" spans="9:19" x14ac:dyDescent="0.2">
      <c r="I774" t="s">
        <v>1440</v>
      </c>
      <c r="J774" t="s">
        <v>1276</v>
      </c>
      <c r="K774" t="s">
        <v>565</v>
      </c>
      <c r="L774" t="s">
        <v>186</v>
      </c>
      <c r="M774">
        <v>87124431</v>
      </c>
      <c r="N774">
        <v>42984</v>
      </c>
      <c r="O774">
        <v>3</v>
      </c>
      <c r="P774">
        <v>5</v>
      </c>
      <c r="Q774">
        <v>956</v>
      </c>
      <c r="R774">
        <v>8.6542857142857148</v>
      </c>
      <c r="S774" s="29"/>
    </row>
    <row r="775" spans="9:19" x14ac:dyDescent="0.2">
      <c r="I775" t="s">
        <v>1441</v>
      </c>
      <c r="J775" t="s">
        <v>1276</v>
      </c>
      <c r="K775" t="s">
        <v>565</v>
      </c>
      <c r="L775" t="s">
        <v>238</v>
      </c>
      <c r="M775">
        <v>87124432</v>
      </c>
      <c r="N775">
        <v>42905</v>
      </c>
      <c r="O775">
        <v>3</v>
      </c>
      <c r="P775">
        <v>24</v>
      </c>
      <c r="Q775">
        <v>1550</v>
      </c>
      <c r="R775">
        <v>7.5357142857142865</v>
      </c>
      <c r="S775" s="29"/>
    </row>
    <row r="776" spans="9:19" x14ac:dyDescent="0.2">
      <c r="I776" t="s">
        <v>1442</v>
      </c>
      <c r="J776" t="s">
        <v>1276</v>
      </c>
      <c r="K776" t="s">
        <v>565</v>
      </c>
      <c r="L776" t="s">
        <v>85</v>
      </c>
      <c r="M776">
        <v>87124433</v>
      </c>
      <c r="N776">
        <v>42863</v>
      </c>
      <c r="O776">
        <v>2</v>
      </c>
      <c r="P776">
        <v>5</v>
      </c>
      <c r="Q776">
        <v>737</v>
      </c>
      <c r="R776">
        <v>7.9642857142857144</v>
      </c>
      <c r="S776" s="29"/>
    </row>
    <row r="777" spans="9:19" x14ac:dyDescent="0.2">
      <c r="I777" t="s">
        <v>1443</v>
      </c>
      <c r="J777" t="s">
        <v>1276</v>
      </c>
      <c r="K777" t="s">
        <v>565</v>
      </c>
      <c r="L777" t="s">
        <v>161</v>
      </c>
      <c r="M777">
        <v>87124434</v>
      </c>
      <c r="N777">
        <v>42840</v>
      </c>
      <c r="O777">
        <v>1</v>
      </c>
      <c r="P777">
        <v>0</v>
      </c>
      <c r="Q777">
        <v>912</v>
      </c>
      <c r="R777">
        <v>8.074285714285713</v>
      </c>
      <c r="S777" s="29"/>
    </row>
    <row r="778" spans="9:19" x14ac:dyDescent="0.2">
      <c r="I778" t="s">
        <v>1444</v>
      </c>
      <c r="J778" t="s">
        <v>1276</v>
      </c>
      <c r="K778" t="s">
        <v>565</v>
      </c>
      <c r="L778" t="s">
        <v>154</v>
      </c>
      <c r="M778">
        <v>87124435</v>
      </c>
      <c r="N778">
        <v>42791</v>
      </c>
      <c r="O778">
        <v>1</v>
      </c>
      <c r="P778">
        <v>3</v>
      </c>
      <c r="Q778">
        <v>870</v>
      </c>
      <c r="R778">
        <v>7.9528571428571428</v>
      </c>
      <c r="S778" s="29"/>
    </row>
    <row r="779" spans="9:19" x14ac:dyDescent="0.2">
      <c r="I779" t="s">
        <v>1445</v>
      </c>
      <c r="J779" t="s">
        <v>1276</v>
      </c>
      <c r="K779" t="s">
        <v>565</v>
      </c>
      <c r="L779" t="s">
        <v>22</v>
      </c>
      <c r="M779">
        <v>87124436</v>
      </c>
      <c r="N779">
        <v>42835</v>
      </c>
      <c r="O779">
        <v>1</v>
      </c>
      <c r="P779">
        <v>4</v>
      </c>
      <c r="Q779">
        <v>512</v>
      </c>
      <c r="R779">
        <v>8.3371428571428563</v>
      </c>
      <c r="S779" s="29"/>
    </row>
    <row r="780" spans="9:19" x14ac:dyDescent="0.2">
      <c r="I780" t="s">
        <v>1446</v>
      </c>
      <c r="J780" t="s">
        <v>1276</v>
      </c>
      <c r="K780" t="s">
        <v>565</v>
      </c>
      <c r="L780" t="s">
        <v>274</v>
      </c>
      <c r="M780">
        <v>87124437</v>
      </c>
      <c r="N780">
        <v>42925</v>
      </c>
      <c r="O780">
        <v>1</v>
      </c>
      <c r="P780">
        <v>12</v>
      </c>
      <c r="Q780">
        <v>1406</v>
      </c>
      <c r="R780">
        <v>7.645714285714285</v>
      </c>
      <c r="S780" s="29"/>
    </row>
    <row r="781" spans="9:19" x14ac:dyDescent="0.2">
      <c r="I781" t="s">
        <v>1447</v>
      </c>
      <c r="J781" t="s">
        <v>1276</v>
      </c>
      <c r="K781" t="s">
        <v>565</v>
      </c>
      <c r="L781" t="s">
        <v>316</v>
      </c>
      <c r="M781">
        <v>87124438</v>
      </c>
      <c r="N781">
        <v>42932</v>
      </c>
      <c r="O781">
        <v>1</v>
      </c>
      <c r="P781">
        <v>1</v>
      </c>
      <c r="Q781">
        <v>930</v>
      </c>
      <c r="R781">
        <v>8.774285714285714</v>
      </c>
      <c r="S781" s="29"/>
    </row>
    <row r="782" spans="9:19" x14ac:dyDescent="0.2">
      <c r="I782" t="s">
        <v>1448</v>
      </c>
      <c r="J782" t="s">
        <v>1276</v>
      </c>
      <c r="K782" t="s">
        <v>565</v>
      </c>
      <c r="L782" t="s">
        <v>53</v>
      </c>
      <c r="M782">
        <v>87124439</v>
      </c>
      <c r="N782">
        <v>42750</v>
      </c>
      <c r="O782">
        <v>3</v>
      </c>
      <c r="P782">
        <v>0</v>
      </c>
      <c r="Q782">
        <v>1423</v>
      </c>
      <c r="R782">
        <v>8.1085714285714285</v>
      </c>
      <c r="S782" s="29"/>
    </row>
    <row r="783" spans="9:19" x14ac:dyDescent="0.2">
      <c r="I783" t="s">
        <v>1449</v>
      </c>
      <c r="J783" t="s">
        <v>1276</v>
      </c>
      <c r="K783" t="s">
        <v>565</v>
      </c>
      <c r="L783" t="s">
        <v>324</v>
      </c>
      <c r="M783">
        <v>87124440</v>
      </c>
      <c r="N783">
        <v>42984</v>
      </c>
      <c r="O783">
        <v>3</v>
      </c>
      <c r="P783">
        <v>7</v>
      </c>
      <c r="Q783">
        <v>1203</v>
      </c>
      <c r="R783">
        <v>8.4342857142857159</v>
      </c>
      <c r="S783" s="29"/>
    </row>
    <row r="784" spans="9:19" x14ac:dyDescent="0.2">
      <c r="I784" t="s">
        <v>1450</v>
      </c>
      <c r="J784" t="s">
        <v>1276</v>
      </c>
      <c r="K784" t="s">
        <v>565</v>
      </c>
      <c r="L784" t="s">
        <v>23</v>
      </c>
      <c r="M784">
        <v>87124441</v>
      </c>
      <c r="N784">
        <v>42838</v>
      </c>
      <c r="O784">
        <v>3</v>
      </c>
      <c r="P784">
        <v>10</v>
      </c>
      <c r="Q784">
        <v>1692</v>
      </c>
      <c r="R784">
        <v>7.7185714285714297</v>
      </c>
      <c r="S784" s="29"/>
    </row>
    <row r="785" spans="9:19" x14ac:dyDescent="0.2">
      <c r="I785" t="s">
        <v>1451</v>
      </c>
      <c r="J785" t="s">
        <v>1276</v>
      </c>
      <c r="K785" t="s">
        <v>565</v>
      </c>
      <c r="L785" t="s">
        <v>260</v>
      </c>
      <c r="M785">
        <v>87124442</v>
      </c>
      <c r="N785">
        <v>42920</v>
      </c>
      <c r="O785">
        <v>3</v>
      </c>
      <c r="P785">
        <v>0</v>
      </c>
      <c r="Q785">
        <v>548</v>
      </c>
      <c r="R785">
        <v>7.895714285714285</v>
      </c>
      <c r="S785" s="29"/>
    </row>
    <row r="786" spans="9:19" x14ac:dyDescent="0.2">
      <c r="I786" t="s">
        <v>1452</v>
      </c>
      <c r="J786" t="s">
        <v>1276</v>
      </c>
      <c r="K786" t="s">
        <v>565</v>
      </c>
      <c r="L786" t="s">
        <v>321</v>
      </c>
      <c r="M786">
        <v>87124443</v>
      </c>
      <c r="N786">
        <v>42886</v>
      </c>
      <c r="O786">
        <v>3</v>
      </c>
      <c r="P786">
        <v>4</v>
      </c>
      <c r="Q786">
        <v>1666</v>
      </c>
      <c r="R786">
        <v>7.1742857142857144</v>
      </c>
      <c r="S786" s="29"/>
    </row>
    <row r="787" spans="9:19" x14ac:dyDescent="0.2">
      <c r="I787" t="s">
        <v>1453</v>
      </c>
      <c r="J787" t="s">
        <v>1276</v>
      </c>
      <c r="K787" t="s">
        <v>565</v>
      </c>
      <c r="L787" t="s">
        <v>245</v>
      </c>
      <c r="M787">
        <v>87124444</v>
      </c>
      <c r="N787">
        <v>42925</v>
      </c>
      <c r="O787">
        <v>6</v>
      </c>
      <c r="P787">
        <v>3</v>
      </c>
      <c r="Q787">
        <v>656</v>
      </c>
      <c r="R787">
        <v>7.8714285714285719</v>
      </c>
      <c r="S787" s="29"/>
    </row>
    <row r="788" spans="9:19" x14ac:dyDescent="0.2">
      <c r="I788" t="s">
        <v>1454</v>
      </c>
      <c r="J788" t="s">
        <v>1276</v>
      </c>
      <c r="K788" t="s">
        <v>565</v>
      </c>
      <c r="L788" t="s">
        <v>179</v>
      </c>
      <c r="M788">
        <v>87124445</v>
      </c>
      <c r="N788">
        <v>42960</v>
      </c>
      <c r="O788">
        <v>6</v>
      </c>
      <c r="P788">
        <v>3</v>
      </c>
      <c r="Q788">
        <v>1454</v>
      </c>
      <c r="R788">
        <v>8.0114285714285707</v>
      </c>
      <c r="S788" s="29"/>
    </row>
    <row r="789" spans="9:19" x14ac:dyDescent="0.2">
      <c r="I789" t="s">
        <v>1455</v>
      </c>
      <c r="J789" t="s">
        <v>1276</v>
      </c>
      <c r="K789" t="s">
        <v>565</v>
      </c>
      <c r="L789" t="s">
        <v>181</v>
      </c>
      <c r="M789">
        <v>87124446</v>
      </c>
      <c r="N789">
        <v>42957</v>
      </c>
      <c r="O789">
        <v>5</v>
      </c>
      <c r="P789">
        <v>18</v>
      </c>
      <c r="Q789">
        <v>877</v>
      </c>
      <c r="R789">
        <v>8.4085714285714293</v>
      </c>
      <c r="S789" s="29"/>
    </row>
    <row r="790" spans="9:19" x14ac:dyDescent="0.2">
      <c r="I790" t="s">
        <v>1456</v>
      </c>
      <c r="J790" t="s">
        <v>1276</v>
      </c>
      <c r="K790" t="s">
        <v>565</v>
      </c>
      <c r="L790" t="s">
        <v>297</v>
      </c>
      <c r="M790">
        <v>87124447</v>
      </c>
      <c r="N790">
        <v>42831</v>
      </c>
      <c r="O790">
        <v>5</v>
      </c>
      <c r="P790">
        <v>20</v>
      </c>
      <c r="Q790">
        <v>515</v>
      </c>
      <c r="R790">
        <v>8.6242857142857137</v>
      </c>
      <c r="S790" s="29"/>
    </row>
    <row r="791" spans="9:19" x14ac:dyDescent="0.2">
      <c r="I791" t="s">
        <v>1457</v>
      </c>
      <c r="J791" t="s">
        <v>1276</v>
      </c>
      <c r="K791" t="s">
        <v>565</v>
      </c>
      <c r="L791" t="s">
        <v>159</v>
      </c>
      <c r="M791">
        <v>87124448</v>
      </c>
      <c r="N791">
        <v>42924</v>
      </c>
      <c r="O791">
        <v>1</v>
      </c>
      <c r="P791">
        <v>17</v>
      </c>
      <c r="Q791">
        <v>1271</v>
      </c>
      <c r="R791">
        <v>8.67</v>
      </c>
      <c r="S791" s="29"/>
    </row>
    <row r="792" spans="9:19" x14ac:dyDescent="0.2">
      <c r="I792" t="s">
        <v>1458</v>
      </c>
      <c r="J792" t="s">
        <v>1276</v>
      </c>
      <c r="K792" t="s">
        <v>565</v>
      </c>
      <c r="L792" t="s">
        <v>106</v>
      </c>
      <c r="M792">
        <v>87124449</v>
      </c>
      <c r="N792">
        <v>42759</v>
      </c>
      <c r="O792">
        <v>6</v>
      </c>
      <c r="P792">
        <v>6</v>
      </c>
      <c r="Q792">
        <v>1343</v>
      </c>
      <c r="R792">
        <v>8.4028571428571421</v>
      </c>
      <c r="S792" s="29"/>
    </row>
    <row r="793" spans="9:19" x14ac:dyDescent="0.2">
      <c r="I793" t="s">
        <v>1459</v>
      </c>
      <c r="J793" t="s">
        <v>1276</v>
      </c>
      <c r="K793" t="s">
        <v>565</v>
      </c>
      <c r="L793" t="s">
        <v>137</v>
      </c>
      <c r="M793">
        <v>87124450</v>
      </c>
      <c r="N793">
        <v>42776</v>
      </c>
      <c r="O793">
        <v>3</v>
      </c>
      <c r="P793">
        <v>0</v>
      </c>
      <c r="Q793">
        <v>1154</v>
      </c>
      <c r="R793">
        <v>7.5442857142857145</v>
      </c>
      <c r="S793" s="29"/>
    </row>
    <row r="794" spans="9:19" x14ac:dyDescent="0.2">
      <c r="I794" t="s">
        <v>1460</v>
      </c>
      <c r="J794" t="s">
        <v>1276</v>
      </c>
      <c r="K794" t="s">
        <v>565</v>
      </c>
      <c r="L794" t="s">
        <v>16</v>
      </c>
      <c r="M794">
        <v>87124451</v>
      </c>
      <c r="N794">
        <v>42888</v>
      </c>
      <c r="O794">
        <v>5</v>
      </c>
      <c r="P794">
        <v>5</v>
      </c>
      <c r="Q794">
        <v>1560</v>
      </c>
      <c r="R794">
        <v>7.9342857142857142</v>
      </c>
      <c r="S794" s="29"/>
    </row>
    <row r="795" spans="9:19" x14ac:dyDescent="0.2">
      <c r="I795" t="s">
        <v>1461</v>
      </c>
      <c r="J795" t="s">
        <v>1276</v>
      </c>
      <c r="K795" t="s">
        <v>565</v>
      </c>
      <c r="L795" t="s">
        <v>49</v>
      </c>
      <c r="M795">
        <v>87124452</v>
      </c>
      <c r="N795">
        <v>42825</v>
      </c>
      <c r="O795">
        <v>6</v>
      </c>
      <c r="P795">
        <v>8</v>
      </c>
      <c r="Q795">
        <v>888</v>
      </c>
      <c r="R795">
        <v>8.1028571428571432</v>
      </c>
      <c r="S795" s="29"/>
    </row>
    <row r="796" spans="9:19" x14ac:dyDescent="0.2">
      <c r="I796" t="s">
        <v>1462</v>
      </c>
      <c r="J796" t="s">
        <v>1276</v>
      </c>
      <c r="K796" t="s">
        <v>565</v>
      </c>
      <c r="L796" t="s">
        <v>30</v>
      </c>
      <c r="M796">
        <v>87124453</v>
      </c>
      <c r="N796">
        <v>42782</v>
      </c>
      <c r="O796">
        <v>3</v>
      </c>
      <c r="P796">
        <v>2</v>
      </c>
      <c r="Q796">
        <v>1324</v>
      </c>
      <c r="R796">
        <v>8.5171428571428578</v>
      </c>
      <c r="S796" s="29"/>
    </row>
    <row r="797" spans="9:19" x14ac:dyDescent="0.2">
      <c r="I797" t="s">
        <v>1463</v>
      </c>
      <c r="J797" t="s">
        <v>1276</v>
      </c>
      <c r="K797" t="s">
        <v>565</v>
      </c>
      <c r="L797" t="s">
        <v>34</v>
      </c>
      <c r="M797">
        <v>87124454</v>
      </c>
      <c r="N797">
        <v>42858</v>
      </c>
      <c r="O797">
        <v>6</v>
      </c>
      <c r="P797">
        <v>10</v>
      </c>
      <c r="Q797">
        <v>1231</v>
      </c>
      <c r="R797">
        <v>7.5928571428571425</v>
      </c>
      <c r="S797" s="29"/>
    </row>
    <row r="798" spans="9:19" x14ac:dyDescent="0.2">
      <c r="I798" t="s">
        <v>1464</v>
      </c>
      <c r="J798" t="s">
        <v>1276</v>
      </c>
      <c r="K798" t="s">
        <v>565</v>
      </c>
      <c r="L798" t="s">
        <v>312</v>
      </c>
      <c r="M798">
        <v>87124455</v>
      </c>
      <c r="N798">
        <v>42871</v>
      </c>
      <c r="O798">
        <v>6</v>
      </c>
      <c r="P798">
        <v>2</v>
      </c>
      <c r="Q798">
        <v>611</v>
      </c>
      <c r="R798">
        <v>7.2685714285714287</v>
      </c>
      <c r="S798" s="29"/>
    </row>
    <row r="799" spans="9:19" x14ac:dyDescent="0.2">
      <c r="I799" t="s">
        <v>1465</v>
      </c>
      <c r="J799" t="s">
        <v>1276</v>
      </c>
      <c r="K799" t="s">
        <v>565</v>
      </c>
      <c r="L799" t="s">
        <v>165</v>
      </c>
      <c r="M799">
        <v>87124456</v>
      </c>
      <c r="N799">
        <v>42884</v>
      </c>
      <c r="O799">
        <v>4</v>
      </c>
      <c r="P799">
        <v>1</v>
      </c>
      <c r="Q799">
        <v>1487</v>
      </c>
      <c r="R799">
        <v>8.2242857142857151</v>
      </c>
      <c r="S799" s="29"/>
    </row>
    <row r="800" spans="9:19" x14ac:dyDescent="0.2">
      <c r="I800" t="s">
        <v>1466</v>
      </c>
      <c r="J800" t="s">
        <v>1276</v>
      </c>
      <c r="K800" t="s">
        <v>565</v>
      </c>
      <c r="L800" t="s">
        <v>25</v>
      </c>
      <c r="M800">
        <v>87124457</v>
      </c>
      <c r="N800">
        <v>42882</v>
      </c>
      <c r="O800">
        <v>5</v>
      </c>
      <c r="P800">
        <v>1</v>
      </c>
      <c r="Q800">
        <v>751</v>
      </c>
      <c r="R800">
        <v>8.2200000000000006</v>
      </c>
      <c r="S800" s="29"/>
    </row>
    <row r="801" spans="9:19" x14ac:dyDescent="0.2">
      <c r="I801" t="s">
        <v>1467</v>
      </c>
      <c r="J801" t="s">
        <v>1276</v>
      </c>
      <c r="K801" t="s">
        <v>565</v>
      </c>
      <c r="L801" t="s">
        <v>264</v>
      </c>
      <c r="M801">
        <v>87124458</v>
      </c>
      <c r="N801">
        <v>42821</v>
      </c>
      <c r="O801">
        <v>2</v>
      </c>
      <c r="P801">
        <v>8</v>
      </c>
      <c r="Q801">
        <v>823</v>
      </c>
      <c r="R801">
        <v>7.7128571428571417</v>
      </c>
      <c r="S801" s="29"/>
    </row>
    <row r="802" spans="9:19" x14ac:dyDescent="0.2">
      <c r="I802" t="s">
        <v>1468</v>
      </c>
      <c r="J802" t="s">
        <v>1276</v>
      </c>
      <c r="K802" t="s">
        <v>565</v>
      </c>
      <c r="L802" t="s">
        <v>119</v>
      </c>
      <c r="M802">
        <v>87124459</v>
      </c>
      <c r="N802">
        <v>42752</v>
      </c>
      <c r="O802">
        <v>1</v>
      </c>
      <c r="P802">
        <v>0</v>
      </c>
      <c r="Q802">
        <v>1458</v>
      </c>
      <c r="R802">
        <v>7.5614285714285723</v>
      </c>
      <c r="S802" s="29"/>
    </row>
    <row r="803" spans="9:19" x14ac:dyDescent="0.2">
      <c r="I803" t="s">
        <v>1469</v>
      </c>
      <c r="J803" t="s">
        <v>1276</v>
      </c>
      <c r="K803" t="s">
        <v>884</v>
      </c>
      <c r="L803" t="s">
        <v>1470</v>
      </c>
      <c r="M803">
        <v>87124460</v>
      </c>
      <c r="N803">
        <v>42961</v>
      </c>
      <c r="O803">
        <v>3</v>
      </c>
      <c r="P803">
        <v>18</v>
      </c>
      <c r="Q803">
        <v>1671</v>
      </c>
      <c r="R803">
        <v>8.1257142857142846</v>
      </c>
      <c r="S803" s="29"/>
    </row>
    <row r="804" spans="9:19" x14ac:dyDescent="0.2">
      <c r="I804" t="s">
        <v>1471</v>
      </c>
      <c r="J804" t="s">
        <v>1276</v>
      </c>
      <c r="K804" t="s">
        <v>884</v>
      </c>
      <c r="L804" t="s">
        <v>1472</v>
      </c>
      <c r="M804">
        <v>87124461</v>
      </c>
      <c r="N804">
        <v>40319</v>
      </c>
      <c r="O804">
        <v>3</v>
      </c>
      <c r="P804">
        <v>9</v>
      </c>
      <c r="Q804">
        <v>998</v>
      </c>
      <c r="R804">
        <v>8.5614285714285714</v>
      </c>
      <c r="S804" s="29"/>
    </row>
    <row r="805" spans="9:19" x14ac:dyDescent="0.2">
      <c r="I805" t="s">
        <v>1473</v>
      </c>
      <c r="J805" t="s">
        <v>1276</v>
      </c>
      <c r="K805" t="s">
        <v>884</v>
      </c>
      <c r="L805" t="s">
        <v>1474</v>
      </c>
      <c r="M805">
        <v>87124462</v>
      </c>
      <c r="N805">
        <v>41075</v>
      </c>
      <c r="O805">
        <v>3</v>
      </c>
      <c r="P805">
        <v>3</v>
      </c>
      <c r="Q805">
        <v>1707</v>
      </c>
      <c r="R805">
        <v>7.8642857142857148</v>
      </c>
      <c r="S805" s="29"/>
    </row>
    <row r="806" spans="9:19" x14ac:dyDescent="0.2">
      <c r="I806" t="s">
        <v>1475</v>
      </c>
      <c r="J806" t="s">
        <v>1276</v>
      </c>
      <c r="K806" t="s">
        <v>884</v>
      </c>
      <c r="L806" t="s">
        <v>10</v>
      </c>
      <c r="M806">
        <v>87124463</v>
      </c>
      <c r="N806">
        <v>42947</v>
      </c>
      <c r="O806">
        <v>1</v>
      </c>
      <c r="P806">
        <v>8</v>
      </c>
      <c r="Q806">
        <v>853</v>
      </c>
      <c r="R806">
        <v>8.3642857142857157</v>
      </c>
      <c r="S806" s="29"/>
    </row>
    <row r="807" spans="9:19" x14ac:dyDescent="0.2">
      <c r="I807" t="s">
        <v>1476</v>
      </c>
      <c r="J807" t="s">
        <v>1276</v>
      </c>
      <c r="K807" t="s">
        <v>884</v>
      </c>
      <c r="L807" t="s">
        <v>27</v>
      </c>
      <c r="M807">
        <v>87124464</v>
      </c>
      <c r="N807">
        <v>42927</v>
      </c>
      <c r="O807">
        <v>3</v>
      </c>
      <c r="P807">
        <v>6</v>
      </c>
      <c r="Q807">
        <v>547</v>
      </c>
      <c r="R807">
        <v>7.862857142857143</v>
      </c>
      <c r="S807" s="29"/>
    </row>
    <row r="808" spans="9:19" x14ac:dyDescent="0.2">
      <c r="I808" t="s">
        <v>1477</v>
      </c>
      <c r="J808" t="s">
        <v>1276</v>
      </c>
      <c r="K808" t="s">
        <v>884</v>
      </c>
      <c r="L808" t="s">
        <v>11</v>
      </c>
      <c r="M808">
        <v>87124465</v>
      </c>
      <c r="N808">
        <v>42746</v>
      </c>
      <c r="O808">
        <v>3</v>
      </c>
      <c r="P808">
        <v>12</v>
      </c>
      <c r="Q808">
        <v>1657</v>
      </c>
      <c r="R808">
        <v>8.69</v>
      </c>
      <c r="S808" s="29"/>
    </row>
    <row r="809" spans="9:19" x14ac:dyDescent="0.2">
      <c r="I809" t="s">
        <v>1478</v>
      </c>
      <c r="J809" t="s">
        <v>1276</v>
      </c>
      <c r="K809" t="s">
        <v>884</v>
      </c>
      <c r="L809" t="s">
        <v>221</v>
      </c>
      <c r="M809">
        <v>87124466</v>
      </c>
      <c r="N809">
        <v>42916</v>
      </c>
      <c r="O809">
        <v>1</v>
      </c>
      <c r="P809">
        <v>0</v>
      </c>
      <c r="Q809">
        <v>638</v>
      </c>
      <c r="R809">
        <v>8.3814285714285699</v>
      </c>
      <c r="S809" s="29"/>
    </row>
    <row r="810" spans="9:19" x14ac:dyDescent="0.2">
      <c r="I810" t="s">
        <v>1479</v>
      </c>
      <c r="J810" t="s">
        <v>1276</v>
      </c>
      <c r="K810" t="s">
        <v>884</v>
      </c>
      <c r="L810" t="s">
        <v>84</v>
      </c>
      <c r="M810">
        <v>87124467</v>
      </c>
      <c r="N810">
        <v>42816</v>
      </c>
      <c r="O810">
        <v>2</v>
      </c>
      <c r="P810">
        <v>4</v>
      </c>
      <c r="Q810">
        <v>663</v>
      </c>
      <c r="R810">
        <v>7.83</v>
      </c>
      <c r="S810" s="29"/>
    </row>
    <row r="811" spans="9:19" x14ac:dyDescent="0.2">
      <c r="I811" t="s">
        <v>1480</v>
      </c>
      <c r="J811" t="s">
        <v>1276</v>
      </c>
      <c r="K811" t="s">
        <v>884</v>
      </c>
      <c r="L811" t="s">
        <v>81</v>
      </c>
      <c r="M811">
        <v>87124468</v>
      </c>
      <c r="N811">
        <v>42752</v>
      </c>
      <c r="O811">
        <v>2</v>
      </c>
      <c r="P811">
        <v>27</v>
      </c>
      <c r="Q811">
        <v>1415</v>
      </c>
      <c r="R811">
        <v>7.7757142857142858</v>
      </c>
      <c r="S811" s="29"/>
    </row>
    <row r="812" spans="9:19" x14ac:dyDescent="0.2">
      <c r="I812" t="s">
        <v>1481</v>
      </c>
      <c r="J812" t="s">
        <v>1276</v>
      </c>
      <c r="K812" t="s">
        <v>884</v>
      </c>
      <c r="L812" t="s">
        <v>236</v>
      </c>
      <c r="M812">
        <v>87124469</v>
      </c>
      <c r="N812">
        <v>42753</v>
      </c>
      <c r="O812">
        <v>3</v>
      </c>
      <c r="P812">
        <v>7</v>
      </c>
      <c r="Q812">
        <v>979</v>
      </c>
      <c r="R812">
        <v>7.2971428571428572</v>
      </c>
      <c r="S812" s="29"/>
    </row>
    <row r="813" spans="9:19" x14ac:dyDescent="0.2">
      <c r="I813" t="s">
        <v>1482</v>
      </c>
      <c r="J813" t="s">
        <v>1276</v>
      </c>
      <c r="K813" t="s">
        <v>884</v>
      </c>
      <c r="L813" t="s">
        <v>218</v>
      </c>
      <c r="M813">
        <v>87124470</v>
      </c>
      <c r="N813">
        <v>42925</v>
      </c>
      <c r="O813">
        <v>2</v>
      </c>
      <c r="P813">
        <v>0</v>
      </c>
      <c r="Q813">
        <v>703</v>
      </c>
      <c r="R813">
        <v>7.6014285714285705</v>
      </c>
      <c r="S813" s="29"/>
    </row>
    <row r="814" spans="9:19" x14ac:dyDescent="0.2">
      <c r="I814" t="s">
        <v>1483</v>
      </c>
      <c r="J814" t="s">
        <v>1276</v>
      </c>
      <c r="K814" t="s">
        <v>884</v>
      </c>
      <c r="L814" t="s">
        <v>257</v>
      </c>
      <c r="M814">
        <v>87124471</v>
      </c>
      <c r="N814">
        <v>42837</v>
      </c>
      <c r="O814">
        <v>3</v>
      </c>
      <c r="P814">
        <v>8</v>
      </c>
      <c r="Q814">
        <v>1492</v>
      </c>
      <c r="R814">
        <v>7.2457142857142864</v>
      </c>
      <c r="S814" s="29"/>
    </row>
    <row r="815" spans="9:19" x14ac:dyDescent="0.2">
      <c r="I815" t="s">
        <v>1484</v>
      </c>
      <c r="J815" t="s">
        <v>1276</v>
      </c>
      <c r="K815" t="s">
        <v>884</v>
      </c>
      <c r="L815" t="s">
        <v>166</v>
      </c>
      <c r="M815">
        <v>87124472</v>
      </c>
      <c r="N815">
        <v>42949</v>
      </c>
      <c r="O815">
        <v>3</v>
      </c>
      <c r="P815">
        <v>15</v>
      </c>
      <c r="Q815">
        <v>671</v>
      </c>
      <c r="R815">
        <v>8.5914285714285707</v>
      </c>
      <c r="S815" s="29"/>
    </row>
    <row r="816" spans="9:19" x14ac:dyDescent="0.2">
      <c r="I816" t="s">
        <v>1485</v>
      </c>
      <c r="J816" t="s">
        <v>1276</v>
      </c>
      <c r="K816" t="s">
        <v>884</v>
      </c>
      <c r="L816" t="s">
        <v>50</v>
      </c>
      <c r="M816">
        <v>87124473</v>
      </c>
      <c r="N816">
        <v>42836</v>
      </c>
      <c r="O816">
        <v>3</v>
      </c>
      <c r="P816">
        <v>11</v>
      </c>
      <c r="Q816">
        <v>800</v>
      </c>
      <c r="R816">
        <v>8.2028571428571428</v>
      </c>
      <c r="S816" s="29"/>
    </row>
    <row r="817" spans="9:19" x14ac:dyDescent="0.2">
      <c r="I817" t="s">
        <v>1486</v>
      </c>
      <c r="J817" t="s">
        <v>1276</v>
      </c>
      <c r="K817" t="s">
        <v>884</v>
      </c>
      <c r="L817" t="s">
        <v>171</v>
      </c>
      <c r="M817">
        <v>87124474</v>
      </c>
      <c r="N817">
        <v>42931</v>
      </c>
      <c r="O817">
        <v>1</v>
      </c>
      <c r="P817">
        <v>1</v>
      </c>
      <c r="Q817">
        <v>911</v>
      </c>
      <c r="R817">
        <v>8.2285714285714295</v>
      </c>
      <c r="S817" s="29"/>
    </row>
    <row r="818" spans="9:19" x14ac:dyDescent="0.2">
      <c r="I818" t="s">
        <v>1487</v>
      </c>
      <c r="J818" t="s">
        <v>1276</v>
      </c>
      <c r="K818" t="s">
        <v>884</v>
      </c>
      <c r="L818" t="s">
        <v>47</v>
      </c>
      <c r="M818">
        <v>87124475</v>
      </c>
      <c r="N818">
        <v>42949</v>
      </c>
      <c r="O818">
        <v>1</v>
      </c>
      <c r="P818">
        <v>4</v>
      </c>
      <c r="Q818">
        <v>506</v>
      </c>
      <c r="R818">
        <v>8.2128571428571426</v>
      </c>
      <c r="S818" s="29"/>
    </row>
    <row r="819" spans="9:19" x14ac:dyDescent="0.2">
      <c r="I819" t="s">
        <v>1488</v>
      </c>
      <c r="J819" t="s">
        <v>1276</v>
      </c>
      <c r="K819" t="s">
        <v>884</v>
      </c>
      <c r="L819" t="s">
        <v>125</v>
      </c>
      <c r="M819">
        <v>87124476</v>
      </c>
      <c r="N819">
        <v>42858</v>
      </c>
      <c r="O819">
        <v>1</v>
      </c>
      <c r="P819">
        <v>0</v>
      </c>
      <c r="Q819">
        <v>886</v>
      </c>
      <c r="R819">
        <v>7.78</v>
      </c>
      <c r="S819" s="29"/>
    </row>
    <row r="820" spans="9:19" x14ac:dyDescent="0.2">
      <c r="I820" t="s">
        <v>1489</v>
      </c>
      <c r="J820" t="s">
        <v>1276</v>
      </c>
      <c r="K820" t="s">
        <v>884</v>
      </c>
      <c r="L820" t="s">
        <v>15</v>
      </c>
      <c r="M820">
        <v>87124477</v>
      </c>
      <c r="N820">
        <v>42760</v>
      </c>
      <c r="O820">
        <v>3</v>
      </c>
      <c r="P820">
        <v>2</v>
      </c>
      <c r="Q820">
        <v>1114</v>
      </c>
      <c r="R820">
        <v>7.1657142857142846</v>
      </c>
      <c r="S820" s="29"/>
    </row>
    <row r="821" spans="9:19" x14ac:dyDescent="0.2">
      <c r="I821" t="s">
        <v>1490</v>
      </c>
      <c r="J821" t="s">
        <v>1276</v>
      </c>
      <c r="K821" t="s">
        <v>884</v>
      </c>
      <c r="L821" t="s">
        <v>77</v>
      </c>
      <c r="M821">
        <v>87124478</v>
      </c>
      <c r="N821">
        <v>42767</v>
      </c>
      <c r="O821">
        <v>3</v>
      </c>
      <c r="P821">
        <v>0</v>
      </c>
      <c r="Q821">
        <v>1579</v>
      </c>
      <c r="R821">
        <v>7.8114285714285705</v>
      </c>
      <c r="S821" s="29"/>
    </row>
    <row r="822" spans="9:19" x14ac:dyDescent="0.2">
      <c r="I822" t="s">
        <v>1491</v>
      </c>
      <c r="J822" t="s">
        <v>1276</v>
      </c>
      <c r="K822" t="s">
        <v>884</v>
      </c>
      <c r="L822" t="s">
        <v>78</v>
      </c>
      <c r="M822">
        <v>87124479</v>
      </c>
      <c r="N822">
        <v>42886</v>
      </c>
      <c r="O822">
        <v>1</v>
      </c>
      <c r="P822">
        <v>3</v>
      </c>
      <c r="Q822">
        <v>893</v>
      </c>
      <c r="R822">
        <v>8.4142857142857146</v>
      </c>
      <c r="S822" s="29"/>
    </row>
    <row r="823" spans="9:19" x14ac:dyDescent="0.2">
      <c r="I823" t="s">
        <v>1492</v>
      </c>
      <c r="J823" t="s">
        <v>1276</v>
      </c>
      <c r="K823" t="s">
        <v>884</v>
      </c>
      <c r="L823" t="s">
        <v>216</v>
      </c>
      <c r="M823">
        <v>87124480</v>
      </c>
      <c r="N823">
        <v>42952</v>
      </c>
      <c r="O823">
        <v>3</v>
      </c>
      <c r="P823">
        <v>0</v>
      </c>
      <c r="Q823">
        <v>1079</v>
      </c>
      <c r="R823">
        <v>7.3400000000000016</v>
      </c>
      <c r="S823" s="29"/>
    </row>
    <row r="824" spans="9:19" x14ac:dyDescent="0.2">
      <c r="I824" t="s">
        <v>1493</v>
      </c>
      <c r="J824" t="s">
        <v>1276</v>
      </c>
      <c r="K824" t="s">
        <v>884</v>
      </c>
      <c r="L824" t="s">
        <v>68</v>
      </c>
      <c r="M824">
        <v>87124481</v>
      </c>
      <c r="N824">
        <v>42824</v>
      </c>
      <c r="O824">
        <v>3</v>
      </c>
      <c r="P824">
        <v>0</v>
      </c>
      <c r="Q824">
        <v>1411</v>
      </c>
      <c r="R824">
        <v>7.71</v>
      </c>
      <c r="S824" s="29"/>
    </row>
    <row r="825" spans="9:19" x14ac:dyDescent="0.2">
      <c r="I825" t="s">
        <v>1494</v>
      </c>
      <c r="J825" t="s">
        <v>1276</v>
      </c>
      <c r="K825" t="s">
        <v>884</v>
      </c>
      <c r="L825" t="s">
        <v>304</v>
      </c>
      <c r="M825">
        <v>87124482</v>
      </c>
      <c r="N825">
        <v>42776</v>
      </c>
      <c r="O825">
        <v>1</v>
      </c>
      <c r="P825">
        <v>2</v>
      </c>
      <c r="Q825">
        <v>1636</v>
      </c>
      <c r="R825">
        <v>8.411428571428571</v>
      </c>
      <c r="S825" s="29"/>
    </row>
    <row r="826" spans="9:19" x14ac:dyDescent="0.2">
      <c r="I826" t="s">
        <v>1495</v>
      </c>
      <c r="J826" t="s">
        <v>1276</v>
      </c>
      <c r="K826" t="s">
        <v>884</v>
      </c>
      <c r="L826" t="s">
        <v>235</v>
      </c>
      <c r="M826">
        <v>87124483</v>
      </c>
      <c r="N826">
        <v>42904</v>
      </c>
      <c r="O826">
        <v>3</v>
      </c>
      <c r="P826">
        <v>6</v>
      </c>
      <c r="Q826">
        <v>867</v>
      </c>
      <c r="R826">
        <v>8.42</v>
      </c>
      <c r="S826" s="29"/>
    </row>
    <row r="827" spans="9:19" x14ac:dyDescent="0.2">
      <c r="I827" t="s">
        <v>1496</v>
      </c>
      <c r="J827" t="s">
        <v>1276</v>
      </c>
      <c r="K827" t="s">
        <v>884</v>
      </c>
      <c r="L827" t="s">
        <v>51</v>
      </c>
      <c r="M827">
        <v>87124484</v>
      </c>
      <c r="N827">
        <v>42774</v>
      </c>
      <c r="O827">
        <v>1</v>
      </c>
      <c r="P827">
        <v>7</v>
      </c>
      <c r="Q827">
        <v>1460</v>
      </c>
      <c r="R827">
        <v>7.9157142857142864</v>
      </c>
      <c r="S827" s="29"/>
    </row>
    <row r="828" spans="9:19" x14ac:dyDescent="0.2">
      <c r="I828" t="s">
        <v>1497</v>
      </c>
      <c r="J828" t="s">
        <v>1276</v>
      </c>
      <c r="K828" t="s">
        <v>884</v>
      </c>
      <c r="L828" t="s">
        <v>148</v>
      </c>
      <c r="M828">
        <v>87124485</v>
      </c>
      <c r="N828">
        <v>42940</v>
      </c>
      <c r="O828">
        <v>3</v>
      </c>
      <c r="P828">
        <v>12</v>
      </c>
      <c r="Q828">
        <v>1208</v>
      </c>
      <c r="R828">
        <v>7.9757142857142851</v>
      </c>
      <c r="S828" s="29"/>
    </row>
    <row r="829" spans="9:19" x14ac:dyDescent="0.2">
      <c r="I829" t="s">
        <v>1498</v>
      </c>
      <c r="J829" t="s">
        <v>1276</v>
      </c>
      <c r="K829" t="s">
        <v>884</v>
      </c>
      <c r="L829" t="s">
        <v>55</v>
      </c>
      <c r="M829">
        <v>87124486</v>
      </c>
      <c r="N829">
        <v>42914</v>
      </c>
      <c r="O829">
        <v>1</v>
      </c>
      <c r="P829">
        <v>2</v>
      </c>
      <c r="Q829">
        <v>1071</v>
      </c>
      <c r="R829">
        <v>7.5671428571428558</v>
      </c>
      <c r="S829" s="29"/>
    </row>
    <row r="830" spans="9:19" x14ac:dyDescent="0.2">
      <c r="I830" t="s">
        <v>1499</v>
      </c>
      <c r="J830" t="s">
        <v>1276</v>
      </c>
      <c r="K830" t="s">
        <v>884</v>
      </c>
      <c r="L830" t="s">
        <v>311</v>
      </c>
      <c r="M830">
        <v>87124487</v>
      </c>
      <c r="N830">
        <v>42979</v>
      </c>
      <c r="O830">
        <v>1</v>
      </c>
      <c r="P830">
        <v>3</v>
      </c>
      <c r="Q830">
        <v>1659</v>
      </c>
      <c r="R830">
        <v>7.8428571428571425</v>
      </c>
      <c r="S830" s="29"/>
    </row>
    <row r="831" spans="9:19" x14ac:dyDescent="0.2">
      <c r="I831" t="s">
        <v>1500</v>
      </c>
      <c r="J831" t="s">
        <v>1276</v>
      </c>
      <c r="K831" t="s">
        <v>884</v>
      </c>
      <c r="L831" t="s">
        <v>107</v>
      </c>
      <c r="M831">
        <v>87124488</v>
      </c>
      <c r="N831">
        <v>42977</v>
      </c>
      <c r="O831">
        <v>3</v>
      </c>
      <c r="P831">
        <v>0</v>
      </c>
      <c r="Q831">
        <v>1650</v>
      </c>
      <c r="R831">
        <v>7.9157142857142855</v>
      </c>
      <c r="S831" s="29"/>
    </row>
    <row r="832" spans="9:19" x14ac:dyDescent="0.2">
      <c r="I832" t="s">
        <v>1501</v>
      </c>
      <c r="J832" t="s">
        <v>1276</v>
      </c>
      <c r="K832" t="s">
        <v>884</v>
      </c>
      <c r="L832" t="s">
        <v>182</v>
      </c>
      <c r="M832">
        <v>87124489</v>
      </c>
      <c r="N832">
        <v>42959</v>
      </c>
      <c r="O832">
        <v>3</v>
      </c>
      <c r="P832">
        <v>7</v>
      </c>
      <c r="Q832">
        <v>1067</v>
      </c>
      <c r="R832">
        <v>7.3271428571428556</v>
      </c>
      <c r="S832" s="29"/>
    </row>
    <row r="833" spans="9:19" x14ac:dyDescent="0.2">
      <c r="I833" t="s">
        <v>1502</v>
      </c>
      <c r="J833" t="s">
        <v>1276</v>
      </c>
      <c r="K833" t="s">
        <v>884</v>
      </c>
      <c r="L833" t="s">
        <v>108</v>
      </c>
      <c r="M833">
        <v>87124490</v>
      </c>
      <c r="N833">
        <v>42943</v>
      </c>
      <c r="O833">
        <v>1</v>
      </c>
      <c r="P833">
        <v>0</v>
      </c>
      <c r="Q833">
        <v>887</v>
      </c>
      <c r="R833">
        <v>7.8514285714285705</v>
      </c>
      <c r="S833" s="29"/>
    </row>
    <row r="834" spans="9:19" x14ac:dyDescent="0.2">
      <c r="I834" t="s">
        <v>1503</v>
      </c>
      <c r="J834" t="s">
        <v>1276</v>
      </c>
      <c r="K834" t="s">
        <v>884</v>
      </c>
      <c r="L834" t="s">
        <v>117</v>
      </c>
      <c r="M834">
        <v>87124491</v>
      </c>
      <c r="N834">
        <v>42827</v>
      </c>
      <c r="O834">
        <v>3</v>
      </c>
      <c r="P834">
        <v>8</v>
      </c>
      <c r="Q834">
        <v>1023</v>
      </c>
      <c r="R834">
        <v>8.331428571428571</v>
      </c>
      <c r="S834" s="29"/>
    </row>
    <row r="835" spans="9:19" x14ac:dyDescent="0.2">
      <c r="I835" t="s">
        <v>1504</v>
      </c>
      <c r="J835" t="s">
        <v>1276</v>
      </c>
      <c r="K835" t="s">
        <v>884</v>
      </c>
      <c r="L835" t="s">
        <v>225</v>
      </c>
      <c r="M835">
        <v>87124492</v>
      </c>
      <c r="N835">
        <v>42864</v>
      </c>
      <c r="O835">
        <v>3</v>
      </c>
      <c r="P835">
        <v>0</v>
      </c>
      <c r="Q835">
        <v>1032</v>
      </c>
      <c r="R835">
        <v>7.2942857142857136</v>
      </c>
      <c r="S835" s="29"/>
    </row>
    <row r="836" spans="9:19" x14ac:dyDescent="0.2">
      <c r="I836" t="s">
        <v>1505</v>
      </c>
      <c r="J836" t="s">
        <v>1276</v>
      </c>
      <c r="K836" t="s">
        <v>884</v>
      </c>
      <c r="L836" t="s">
        <v>75</v>
      </c>
      <c r="M836">
        <v>87124493</v>
      </c>
      <c r="N836">
        <v>42779</v>
      </c>
      <c r="O836">
        <v>3</v>
      </c>
      <c r="P836">
        <v>8</v>
      </c>
      <c r="Q836">
        <v>714</v>
      </c>
      <c r="R836">
        <v>8.1257142857142863</v>
      </c>
      <c r="S836" s="29"/>
    </row>
    <row r="837" spans="9:19" x14ac:dyDescent="0.2">
      <c r="I837" t="s">
        <v>1506</v>
      </c>
      <c r="J837" t="s">
        <v>1276</v>
      </c>
      <c r="K837" t="s">
        <v>884</v>
      </c>
      <c r="L837" t="s">
        <v>259</v>
      </c>
      <c r="M837">
        <v>87124494</v>
      </c>
      <c r="N837">
        <v>42780</v>
      </c>
      <c r="O837">
        <v>2</v>
      </c>
      <c r="P837">
        <v>1</v>
      </c>
      <c r="Q837">
        <v>1266</v>
      </c>
      <c r="R837">
        <v>7.9771428571428578</v>
      </c>
      <c r="S837" s="29"/>
    </row>
    <row r="838" spans="9:19" x14ac:dyDescent="0.2">
      <c r="I838" t="s">
        <v>1507</v>
      </c>
      <c r="J838" t="s">
        <v>1276</v>
      </c>
      <c r="K838" t="s">
        <v>884</v>
      </c>
      <c r="L838" t="s">
        <v>336</v>
      </c>
      <c r="M838">
        <v>87124495</v>
      </c>
      <c r="N838">
        <v>42812</v>
      </c>
      <c r="O838">
        <v>2</v>
      </c>
      <c r="P838">
        <v>18</v>
      </c>
      <c r="Q838">
        <v>587</v>
      </c>
      <c r="R838">
        <v>7.53</v>
      </c>
      <c r="S838" s="29"/>
    </row>
    <row r="839" spans="9:19" x14ac:dyDescent="0.2">
      <c r="I839" t="s">
        <v>1508</v>
      </c>
      <c r="J839" t="s">
        <v>1276</v>
      </c>
      <c r="K839" t="s">
        <v>884</v>
      </c>
      <c r="L839" t="s">
        <v>329</v>
      </c>
      <c r="M839">
        <v>87124496</v>
      </c>
      <c r="N839">
        <v>42777</v>
      </c>
      <c r="O839">
        <v>3</v>
      </c>
      <c r="P839">
        <v>6</v>
      </c>
      <c r="Q839">
        <v>751</v>
      </c>
      <c r="R839">
        <v>7.8285714285714283</v>
      </c>
      <c r="S839" s="29"/>
    </row>
    <row r="840" spans="9:19" x14ac:dyDescent="0.2">
      <c r="I840" t="s">
        <v>1509</v>
      </c>
      <c r="J840" t="s">
        <v>1276</v>
      </c>
      <c r="K840" t="s">
        <v>884</v>
      </c>
      <c r="L840" t="s">
        <v>74</v>
      </c>
      <c r="M840">
        <v>87124497</v>
      </c>
      <c r="N840">
        <v>42938</v>
      </c>
      <c r="O840">
        <v>1</v>
      </c>
      <c r="P840">
        <v>23</v>
      </c>
      <c r="Q840">
        <v>1342</v>
      </c>
      <c r="R840">
        <v>7.49</v>
      </c>
      <c r="S840" s="29"/>
    </row>
    <row r="841" spans="9:19" x14ac:dyDescent="0.2">
      <c r="I841" t="s">
        <v>1510</v>
      </c>
      <c r="J841" t="s">
        <v>1276</v>
      </c>
      <c r="K841" t="s">
        <v>884</v>
      </c>
      <c r="L841" t="s">
        <v>46</v>
      </c>
      <c r="M841">
        <v>87124498</v>
      </c>
      <c r="N841">
        <v>42900</v>
      </c>
      <c r="O841">
        <v>2</v>
      </c>
      <c r="P841">
        <v>0</v>
      </c>
      <c r="Q841">
        <v>980</v>
      </c>
      <c r="R841">
        <v>7.1971428571428575</v>
      </c>
      <c r="S841" s="29"/>
    </row>
    <row r="842" spans="9:19" x14ac:dyDescent="0.2">
      <c r="I842" t="s">
        <v>1511</v>
      </c>
      <c r="J842" t="s">
        <v>1276</v>
      </c>
      <c r="K842" t="s">
        <v>884</v>
      </c>
      <c r="L842" t="s">
        <v>281</v>
      </c>
      <c r="M842">
        <v>87124499</v>
      </c>
      <c r="N842">
        <v>42909</v>
      </c>
      <c r="O842">
        <v>2</v>
      </c>
      <c r="P842">
        <v>8</v>
      </c>
      <c r="Q842">
        <v>618</v>
      </c>
      <c r="R842">
        <v>7.8428571428571425</v>
      </c>
      <c r="S842" s="29"/>
    </row>
    <row r="843" spans="9:19" x14ac:dyDescent="0.2">
      <c r="I843" t="s">
        <v>1512</v>
      </c>
      <c r="J843" t="s">
        <v>1276</v>
      </c>
      <c r="K843" t="s">
        <v>884</v>
      </c>
      <c r="L843" t="s">
        <v>158</v>
      </c>
      <c r="M843">
        <v>87124500</v>
      </c>
      <c r="N843">
        <v>42942</v>
      </c>
      <c r="O843">
        <v>3</v>
      </c>
      <c r="P843">
        <v>31</v>
      </c>
      <c r="Q843">
        <v>1220</v>
      </c>
      <c r="R843">
        <v>8.4557142857142846</v>
      </c>
      <c r="S843" s="29"/>
    </row>
    <row r="844" spans="9:19" x14ac:dyDescent="0.2">
      <c r="I844" t="s">
        <v>1513</v>
      </c>
      <c r="J844" t="s">
        <v>1276</v>
      </c>
      <c r="K844" t="s">
        <v>884</v>
      </c>
      <c r="L844" t="s">
        <v>160</v>
      </c>
      <c r="M844">
        <v>87124501</v>
      </c>
      <c r="N844">
        <v>42984</v>
      </c>
      <c r="O844">
        <v>2</v>
      </c>
      <c r="P844">
        <v>10</v>
      </c>
      <c r="Q844">
        <v>965</v>
      </c>
      <c r="R844">
        <v>8.7114285714285717</v>
      </c>
      <c r="S844" s="29"/>
    </row>
    <row r="845" spans="9:19" x14ac:dyDescent="0.2">
      <c r="I845" t="s">
        <v>1514</v>
      </c>
      <c r="J845" t="s">
        <v>1276</v>
      </c>
      <c r="K845" t="s">
        <v>884</v>
      </c>
      <c r="L845" t="s">
        <v>21</v>
      </c>
      <c r="M845">
        <v>87124502</v>
      </c>
      <c r="N845">
        <v>42748</v>
      </c>
      <c r="O845">
        <v>1</v>
      </c>
      <c r="P845">
        <v>18</v>
      </c>
      <c r="Q845">
        <v>789</v>
      </c>
      <c r="R845">
        <v>7.7471428571428573</v>
      </c>
      <c r="S845" s="29"/>
    </row>
    <row r="846" spans="9:19" x14ac:dyDescent="0.2">
      <c r="I846" t="s">
        <v>1515</v>
      </c>
      <c r="J846" t="s">
        <v>1276</v>
      </c>
      <c r="K846" t="s">
        <v>884</v>
      </c>
      <c r="L846" t="s">
        <v>313</v>
      </c>
      <c r="M846">
        <v>87124503</v>
      </c>
      <c r="N846">
        <v>42868</v>
      </c>
      <c r="O846">
        <v>2</v>
      </c>
      <c r="P846">
        <v>9</v>
      </c>
      <c r="Q846">
        <v>579</v>
      </c>
      <c r="R846">
        <v>7.8857142857142861</v>
      </c>
      <c r="S846" s="29"/>
    </row>
    <row r="847" spans="9:19" x14ac:dyDescent="0.2">
      <c r="I847" t="s">
        <v>1516</v>
      </c>
      <c r="J847" t="s">
        <v>1276</v>
      </c>
      <c r="K847" t="s">
        <v>884</v>
      </c>
      <c r="L847" t="s">
        <v>42</v>
      </c>
      <c r="M847">
        <v>87124504</v>
      </c>
      <c r="N847">
        <v>42928</v>
      </c>
      <c r="O847">
        <v>2</v>
      </c>
      <c r="P847">
        <v>0</v>
      </c>
      <c r="Q847">
        <v>999</v>
      </c>
      <c r="R847">
        <v>7.86</v>
      </c>
      <c r="S847" s="29"/>
    </row>
    <row r="848" spans="9:19" x14ac:dyDescent="0.2">
      <c r="I848" t="s">
        <v>1517</v>
      </c>
      <c r="J848" t="s">
        <v>1276</v>
      </c>
      <c r="K848" t="s">
        <v>884</v>
      </c>
      <c r="L848" t="s">
        <v>138</v>
      </c>
      <c r="M848">
        <v>87124505</v>
      </c>
      <c r="N848">
        <v>42952</v>
      </c>
      <c r="O848">
        <v>3</v>
      </c>
      <c r="P848">
        <v>24</v>
      </c>
      <c r="Q848">
        <v>1404</v>
      </c>
      <c r="R848">
        <v>8.5514285714285716</v>
      </c>
      <c r="S848" s="29"/>
    </row>
    <row r="849" spans="9:19" x14ac:dyDescent="0.2">
      <c r="I849" t="s">
        <v>1518</v>
      </c>
      <c r="J849" t="s">
        <v>1276</v>
      </c>
      <c r="K849" t="s">
        <v>884</v>
      </c>
      <c r="L849" t="s">
        <v>132</v>
      </c>
      <c r="M849">
        <v>87124506</v>
      </c>
      <c r="N849">
        <v>42812</v>
      </c>
      <c r="O849">
        <v>3</v>
      </c>
      <c r="P849">
        <v>4</v>
      </c>
      <c r="Q849">
        <v>914</v>
      </c>
      <c r="R849">
        <v>7.5457142857142845</v>
      </c>
      <c r="S849" s="29"/>
    </row>
    <row r="850" spans="9:19" x14ac:dyDescent="0.2">
      <c r="I850" t="s">
        <v>1519</v>
      </c>
      <c r="J850" t="s">
        <v>1276</v>
      </c>
      <c r="K850" t="s">
        <v>884</v>
      </c>
      <c r="L850" t="s">
        <v>157</v>
      </c>
      <c r="M850">
        <v>87124507</v>
      </c>
      <c r="N850">
        <v>42809</v>
      </c>
      <c r="O850">
        <v>3</v>
      </c>
      <c r="P850">
        <v>21</v>
      </c>
      <c r="Q850">
        <v>1027</v>
      </c>
      <c r="R850">
        <v>9.1871428571428577</v>
      </c>
      <c r="S850" s="29"/>
    </row>
    <row r="851" spans="9:19" x14ac:dyDescent="0.2">
      <c r="I851" t="s">
        <v>1520</v>
      </c>
      <c r="J851" t="s">
        <v>1276</v>
      </c>
      <c r="K851" t="s">
        <v>884</v>
      </c>
      <c r="L851" t="s">
        <v>262</v>
      </c>
      <c r="M851">
        <v>87124508</v>
      </c>
      <c r="N851">
        <v>42950</v>
      </c>
      <c r="O851">
        <v>3</v>
      </c>
      <c r="P851">
        <v>11</v>
      </c>
      <c r="Q851">
        <v>1256</v>
      </c>
      <c r="R851">
        <v>8.1828571428571433</v>
      </c>
      <c r="S851" s="29"/>
    </row>
    <row r="852" spans="9:19" x14ac:dyDescent="0.2">
      <c r="I852" t="s">
        <v>1521</v>
      </c>
      <c r="J852" t="s">
        <v>1276</v>
      </c>
      <c r="K852" t="s">
        <v>884</v>
      </c>
      <c r="L852" t="s">
        <v>79</v>
      </c>
      <c r="M852">
        <v>87124509</v>
      </c>
      <c r="N852">
        <v>42775</v>
      </c>
      <c r="O852">
        <v>1</v>
      </c>
      <c r="P852">
        <v>16</v>
      </c>
      <c r="Q852">
        <v>1038</v>
      </c>
      <c r="R852">
        <v>8.8271428571428583</v>
      </c>
      <c r="S852" s="29"/>
    </row>
    <row r="853" spans="9:19" x14ac:dyDescent="0.2">
      <c r="I853" t="s">
        <v>1522</v>
      </c>
      <c r="J853" t="s">
        <v>1276</v>
      </c>
      <c r="K853" t="s">
        <v>884</v>
      </c>
      <c r="L853" t="s">
        <v>112</v>
      </c>
      <c r="M853">
        <v>87124510</v>
      </c>
      <c r="N853">
        <v>42839</v>
      </c>
      <c r="O853">
        <v>2</v>
      </c>
      <c r="P853">
        <v>1</v>
      </c>
      <c r="Q853">
        <v>1204</v>
      </c>
      <c r="R853">
        <v>8.0342857142857138</v>
      </c>
      <c r="S853" s="29"/>
    </row>
    <row r="854" spans="9:19" x14ac:dyDescent="0.2">
      <c r="I854" t="s">
        <v>1523</v>
      </c>
      <c r="J854" t="s">
        <v>1276</v>
      </c>
      <c r="K854" t="s">
        <v>884</v>
      </c>
      <c r="L854" t="s">
        <v>285</v>
      </c>
      <c r="M854">
        <v>87124511</v>
      </c>
      <c r="N854">
        <v>42871</v>
      </c>
      <c r="O854">
        <v>1</v>
      </c>
      <c r="P854">
        <v>20</v>
      </c>
      <c r="Q854">
        <v>1169</v>
      </c>
      <c r="R854">
        <v>8.370000000000001</v>
      </c>
      <c r="S854" s="29"/>
    </row>
    <row r="855" spans="9:19" x14ac:dyDescent="0.2">
      <c r="I855" t="s">
        <v>1524</v>
      </c>
      <c r="J855" t="s">
        <v>1276</v>
      </c>
      <c r="K855" t="s">
        <v>884</v>
      </c>
      <c r="L855" t="s">
        <v>126</v>
      </c>
      <c r="M855">
        <v>87124512</v>
      </c>
      <c r="N855">
        <v>42955</v>
      </c>
      <c r="O855">
        <v>2</v>
      </c>
      <c r="P855">
        <v>9</v>
      </c>
      <c r="Q855">
        <v>1002</v>
      </c>
      <c r="R855">
        <v>7.8914285714285706</v>
      </c>
      <c r="S855" s="29"/>
    </row>
    <row r="856" spans="9:19" x14ac:dyDescent="0.2">
      <c r="I856" t="s">
        <v>1525</v>
      </c>
      <c r="J856" t="s">
        <v>1276</v>
      </c>
      <c r="K856" t="s">
        <v>884</v>
      </c>
      <c r="L856" t="s">
        <v>176</v>
      </c>
      <c r="M856">
        <v>87124513</v>
      </c>
      <c r="N856">
        <v>42843</v>
      </c>
      <c r="O856">
        <v>2</v>
      </c>
      <c r="P856">
        <v>16</v>
      </c>
      <c r="Q856">
        <v>857</v>
      </c>
      <c r="R856">
        <v>7.5214285714285705</v>
      </c>
      <c r="S856" s="29"/>
    </row>
    <row r="857" spans="9:19" x14ac:dyDescent="0.2">
      <c r="I857" t="s">
        <v>1526</v>
      </c>
      <c r="J857" t="s">
        <v>1276</v>
      </c>
      <c r="K857" t="s">
        <v>884</v>
      </c>
      <c r="L857" t="s">
        <v>241</v>
      </c>
      <c r="M857">
        <v>87124514</v>
      </c>
      <c r="N857">
        <v>42869</v>
      </c>
      <c r="O857">
        <v>1</v>
      </c>
      <c r="P857">
        <v>2</v>
      </c>
      <c r="Q857">
        <v>1589</v>
      </c>
      <c r="R857">
        <v>7.9900000000000011</v>
      </c>
      <c r="S857" s="29"/>
    </row>
    <row r="858" spans="9:19" x14ac:dyDescent="0.2">
      <c r="I858" t="s">
        <v>1527</v>
      </c>
      <c r="J858" t="s">
        <v>1276</v>
      </c>
      <c r="K858" t="s">
        <v>884</v>
      </c>
      <c r="L858" t="s">
        <v>45</v>
      </c>
      <c r="M858">
        <v>87124515</v>
      </c>
      <c r="N858">
        <v>42959</v>
      </c>
      <c r="O858">
        <v>3</v>
      </c>
      <c r="P858">
        <v>23</v>
      </c>
      <c r="Q858">
        <v>1614</v>
      </c>
      <c r="R858">
        <v>8.1971428571428557</v>
      </c>
      <c r="S858" s="29"/>
    </row>
    <row r="859" spans="9:19" x14ac:dyDescent="0.2">
      <c r="I859" t="s">
        <v>1528</v>
      </c>
      <c r="J859" t="s">
        <v>1276</v>
      </c>
      <c r="K859" t="s">
        <v>884</v>
      </c>
      <c r="L859" t="s">
        <v>209</v>
      </c>
      <c r="M859">
        <v>87124516</v>
      </c>
      <c r="N859">
        <v>42907</v>
      </c>
      <c r="O859">
        <v>3</v>
      </c>
      <c r="P859">
        <v>14</v>
      </c>
      <c r="Q859">
        <v>1435</v>
      </c>
      <c r="R859">
        <v>8.3914285714285715</v>
      </c>
      <c r="S859" s="29"/>
    </row>
    <row r="860" spans="9:19" x14ac:dyDescent="0.2">
      <c r="I860" t="s">
        <v>1529</v>
      </c>
      <c r="J860" t="s">
        <v>1276</v>
      </c>
      <c r="K860" t="s">
        <v>884</v>
      </c>
      <c r="L860" t="s">
        <v>128</v>
      </c>
      <c r="M860">
        <v>87124517</v>
      </c>
      <c r="N860">
        <v>42835</v>
      </c>
      <c r="O860">
        <v>2</v>
      </c>
      <c r="P860">
        <v>26</v>
      </c>
      <c r="Q860">
        <v>1536</v>
      </c>
      <c r="R860">
        <v>8.1071428571428577</v>
      </c>
      <c r="S860" s="29"/>
    </row>
    <row r="861" spans="9:19" x14ac:dyDescent="0.2">
      <c r="I861" t="s">
        <v>1530</v>
      </c>
      <c r="J861" t="s">
        <v>1276</v>
      </c>
      <c r="K861" t="s">
        <v>884</v>
      </c>
      <c r="L861" t="s">
        <v>39</v>
      </c>
      <c r="M861">
        <v>87124518</v>
      </c>
      <c r="N861">
        <v>42916</v>
      </c>
      <c r="O861">
        <v>1</v>
      </c>
      <c r="P861">
        <v>12</v>
      </c>
      <c r="Q861">
        <v>598</v>
      </c>
      <c r="R861">
        <v>8.2071428571428573</v>
      </c>
      <c r="S861" s="29"/>
    </row>
    <row r="862" spans="9:19" x14ac:dyDescent="0.2">
      <c r="I862" t="s">
        <v>1531</v>
      </c>
      <c r="J862" t="s">
        <v>1276</v>
      </c>
      <c r="K862" t="s">
        <v>884</v>
      </c>
      <c r="L862" t="s">
        <v>193</v>
      </c>
      <c r="M862">
        <v>87124519</v>
      </c>
      <c r="N862">
        <v>42744</v>
      </c>
      <c r="O862">
        <v>3</v>
      </c>
      <c r="P862">
        <v>2</v>
      </c>
      <c r="Q862">
        <v>1509</v>
      </c>
      <c r="R862">
        <v>7.9457142857142866</v>
      </c>
      <c r="S862" s="29"/>
    </row>
    <row r="863" spans="9:19" x14ac:dyDescent="0.2">
      <c r="I863" t="s">
        <v>1532</v>
      </c>
      <c r="J863" t="s">
        <v>1276</v>
      </c>
      <c r="K863" t="s">
        <v>884</v>
      </c>
      <c r="L863" t="s">
        <v>20</v>
      </c>
      <c r="M863">
        <v>87124520</v>
      </c>
      <c r="N863">
        <v>42789</v>
      </c>
      <c r="O863">
        <v>3</v>
      </c>
      <c r="P863">
        <v>3</v>
      </c>
      <c r="Q863">
        <v>1381</v>
      </c>
      <c r="R863">
        <v>7.984285714285714</v>
      </c>
      <c r="S863" s="29"/>
    </row>
    <row r="864" spans="9:19" x14ac:dyDescent="0.2">
      <c r="I864" t="s">
        <v>1533</v>
      </c>
      <c r="J864" t="s">
        <v>1276</v>
      </c>
      <c r="K864" t="s">
        <v>884</v>
      </c>
      <c r="L864" t="s">
        <v>308</v>
      </c>
      <c r="M864">
        <v>87124521</v>
      </c>
      <c r="N864">
        <v>42951</v>
      </c>
      <c r="O864">
        <v>1</v>
      </c>
      <c r="P864">
        <v>17</v>
      </c>
      <c r="Q864">
        <v>914</v>
      </c>
      <c r="R864">
        <v>8.2099999999999991</v>
      </c>
      <c r="S864" s="29"/>
    </row>
    <row r="865" spans="9:19" x14ac:dyDescent="0.2">
      <c r="I865" t="s">
        <v>1534</v>
      </c>
      <c r="J865" t="s">
        <v>1276</v>
      </c>
      <c r="K865" t="s">
        <v>884</v>
      </c>
      <c r="L865" t="s">
        <v>277</v>
      </c>
      <c r="M865">
        <v>87124522</v>
      </c>
      <c r="N865">
        <v>42868</v>
      </c>
      <c r="O865">
        <v>2</v>
      </c>
      <c r="P865">
        <v>0</v>
      </c>
      <c r="Q865">
        <v>698</v>
      </c>
      <c r="R865">
        <v>7.9414285714285713</v>
      </c>
      <c r="S865" s="29"/>
    </row>
    <row r="866" spans="9:19" x14ac:dyDescent="0.2">
      <c r="I866" t="s">
        <v>1535</v>
      </c>
      <c r="J866" t="s">
        <v>1276</v>
      </c>
      <c r="K866" t="s">
        <v>884</v>
      </c>
      <c r="L866" t="s">
        <v>252</v>
      </c>
      <c r="M866">
        <v>87124523</v>
      </c>
      <c r="N866">
        <v>42974</v>
      </c>
      <c r="O866">
        <v>1</v>
      </c>
      <c r="P866">
        <v>0</v>
      </c>
      <c r="Q866">
        <v>1235</v>
      </c>
      <c r="R866">
        <v>8.4057142857142875</v>
      </c>
      <c r="S866" s="29"/>
    </row>
    <row r="867" spans="9:19" x14ac:dyDescent="0.2">
      <c r="I867" t="s">
        <v>1536</v>
      </c>
      <c r="J867" t="s">
        <v>1276</v>
      </c>
      <c r="K867" t="s">
        <v>884</v>
      </c>
      <c r="L867" t="s">
        <v>37</v>
      </c>
      <c r="M867">
        <v>87124524</v>
      </c>
      <c r="N867">
        <v>42953</v>
      </c>
      <c r="O867">
        <v>3</v>
      </c>
      <c r="P867">
        <v>1</v>
      </c>
      <c r="Q867">
        <v>1689</v>
      </c>
      <c r="R867">
        <v>8.5728571428571421</v>
      </c>
      <c r="S867" s="29"/>
    </row>
    <row r="868" spans="9:19" x14ac:dyDescent="0.2">
      <c r="I868" t="s">
        <v>1537</v>
      </c>
      <c r="J868" t="s">
        <v>1276</v>
      </c>
      <c r="K868" t="s">
        <v>884</v>
      </c>
      <c r="L868" t="s">
        <v>242</v>
      </c>
      <c r="M868">
        <v>87124525</v>
      </c>
      <c r="N868">
        <v>42841</v>
      </c>
      <c r="O868">
        <v>3</v>
      </c>
      <c r="P868">
        <v>20</v>
      </c>
      <c r="Q868">
        <v>1632</v>
      </c>
      <c r="R868">
        <v>7.5085714285714289</v>
      </c>
      <c r="S868" s="29"/>
    </row>
    <row r="869" spans="9:19" x14ac:dyDescent="0.2">
      <c r="I869" t="s">
        <v>1538</v>
      </c>
      <c r="J869" t="s">
        <v>1276</v>
      </c>
      <c r="K869" t="s">
        <v>884</v>
      </c>
      <c r="L869" t="s">
        <v>146</v>
      </c>
      <c r="M869">
        <v>87124526</v>
      </c>
      <c r="N869">
        <v>42926</v>
      </c>
      <c r="O869">
        <v>1</v>
      </c>
      <c r="P869">
        <v>19</v>
      </c>
      <c r="Q869">
        <v>1355</v>
      </c>
      <c r="R869">
        <v>7.4728571428571433</v>
      </c>
      <c r="S869" s="29"/>
    </row>
    <row r="870" spans="9:19" x14ac:dyDescent="0.2">
      <c r="I870" t="s">
        <v>1539</v>
      </c>
      <c r="J870" t="s">
        <v>1276</v>
      </c>
      <c r="K870" t="s">
        <v>884</v>
      </c>
      <c r="L870" t="s">
        <v>232</v>
      </c>
      <c r="M870">
        <v>87124527</v>
      </c>
      <c r="N870">
        <v>42923</v>
      </c>
      <c r="O870">
        <v>2</v>
      </c>
      <c r="P870">
        <v>31</v>
      </c>
      <c r="Q870">
        <v>1179</v>
      </c>
      <c r="R870">
        <v>8.56</v>
      </c>
      <c r="S870" s="29"/>
    </row>
    <row r="871" spans="9:19" x14ac:dyDescent="0.2">
      <c r="I871" t="s">
        <v>1540</v>
      </c>
      <c r="J871" t="s">
        <v>1276</v>
      </c>
      <c r="K871" t="s">
        <v>884</v>
      </c>
      <c r="L871" t="s">
        <v>134</v>
      </c>
      <c r="M871">
        <v>87124528</v>
      </c>
      <c r="N871">
        <v>42930</v>
      </c>
      <c r="O871">
        <v>2</v>
      </c>
      <c r="P871">
        <v>13</v>
      </c>
      <c r="Q871">
        <v>818</v>
      </c>
      <c r="R871">
        <v>7.5885714285714281</v>
      </c>
      <c r="S871" s="29"/>
    </row>
    <row r="872" spans="9:19" x14ac:dyDescent="0.2">
      <c r="I872" t="s">
        <v>1541</v>
      </c>
      <c r="J872" t="s">
        <v>1276</v>
      </c>
      <c r="K872" t="s">
        <v>884</v>
      </c>
      <c r="L872" t="s">
        <v>18</v>
      </c>
      <c r="M872">
        <v>87124529</v>
      </c>
      <c r="N872">
        <v>42803</v>
      </c>
      <c r="O872">
        <v>1</v>
      </c>
      <c r="P872">
        <v>5</v>
      </c>
      <c r="Q872">
        <v>1393</v>
      </c>
      <c r="R872">
        <v>8.0928571428571434</v>
      </c>
      <c r="S872" s="29"/>
    </row>
    <row r="873" spans="9:19" x14ac:dyDescent="0.2">
      <c r="I873" t="s">
        <v>1542</v>
      </c>
      <c r="J873" t="s">
        <v>1276</v>
      </c>
      <c r="K873" t="s">
        <v>884</v>
      </c>
      <c r="L873" t="s">
        <v>289</v>
      </c>
      <c r="M873">
        <v>87124530</v>
      </c>
      <c r="N873">
        <v>42915</v>
      </c>
      <c r="O873">
        <v>2</v>
      </c>
      <c r="P873">
        <v>2</v>
      </c>
      <c r="Q873">
        <v>706</v>
      </c>
      <c r="R873">
        <v>7.6028571428571423</v>
      </c>
      <c r="S873" s="29"/>
    </row>
    <row r="874" spans="9:19" x14ac:dyDescent="0.2">
      <c r="I874" t="s">
        <v>1543</v>
      </c>
      <c r="J874" t="s">
        <v>1276</v>
      </c>
      <c r="K874" t="s">
        <v>884</v>
      </c>
      <c r="L874" t="s">
        <v>33</v>
      </c>
      <c r="M874">
        <v>87124531</v>
      </c>
      <c r="N874">
        <v>42789</v>
      </c>
      <c r="O874">
        <v>3</v>
      </c>
      <c r="P874">
        <v>17</v>
      </c>
      <c r="Q874">
        <v>702</v>
      </c>
      <c r="R874">
        <v>7.5042857142857153</v>
      </c>
      <c r="S874" s="29"/>
    </row>
    <row r="875" spans="9:19" x14ac:dyDescent="0.2">
      <c r="I875" t="s">
        <v>1544</v>
      </c>
      <c r="J875" t="s">
        <v>1276</v>
      </c>
      <c r="K875" t="s">
        <v>884</v>
      </c>
      <c r="L875" t="s">
        <v>190</v>
      </c>
      <c r="M875">
        <v>87124532</v>
      </c>
      <c r="N875">
        <v>42898</v>
      </c>
      <c r="O875">
        <v>1</v>
      </c>
      <c r="P875">
        <v>9</v>
      </c>
      <c r="Q875">
        <v>679</v>
      </c>
      <c r="R875">
        <v>7.7457142857142856</v>
      </c>
      <c r="S875" s="29"/>
    </row>
    <row r="876" spans="9:19" x14ac:dyDescent="0.2">
      <c r="I876" t="s">
        <v>1545</v>
      </c>
      <c r="J876" t="s">
        <v>1276</v>
      </c>
      <c r="K876" t="s">
        <v>884</v>
      </c>
      <c r="L876" t="s">
        <v>172</v>
      </c>
      <c r="M876">
        <v>87124533</v>
      </c>
      <c r="N876">
        <v>42809</v>
      </c>
      <c r="O876">
        <v>2</v>
      </c>
      <c r="P876">
        <v>26</v>
      </c>
      <c r="Q876">
        <v>1126</v>
      </c>
      <c r="R876">
        <v>7.4871428571428567</v>
      </c>
      <c r="S876" s="29"/>
    </row>
    <row r="877" spans="9:19" x14ac:dyDescent="0.2">
      <c r="I877" t="s">
        <v>1546</v>
      </c>
      <c r="J877" t="s">
        <v>1276</v>
      </c>
      <c r="K877" t="s">
        <v>884</v>
      </c>
      <c r="L877" t="s">
        <v>89</v>
      </c>
      <c r="M877">
        <v>87124534</v>
      </c>
      <c r="N877">
        <v>42969</v>
      </c>
      <c r="O877">
        <v>3</v>
      </c>
      <c r="P877">
        <v>30</v>
      </c>
      <c r="Q877">
        <v>754</v>
      </c>
      <c r="R877">
        <v>8.07</v>
      </c>
      <c r="S877" s="29"/>
    </row>
    <row r="878" spans="9:19" x14ac:dyDescent="0.2">
      <c r="I878" t="s">
        <v>1547</v>
      </c>
      <c r="J878" t="s">
        <v>1276</v>
      </c>
      <c r="K878" t="s">
        <v>884</v>
      </c>
      <c r="L878" t="s">
        <v>13</v>
      </c>
      <c r="M878">
        <v>87124535</v>
      </c>
      <c r="N878">
        <v>42823</v>
      </c>
      <c r="O878">
        <v>3</v>
      </c>
      <c r="P878">
        <v>24</v>
      </c>
      <c r="Q878">
        <v>1085</v>
      </c>
      <c r="R878">
        <v>8.3985714285714277</v>
      </c>
      <c r="S878" s="29"/>
    </row>
    <row r="879" spans="9:19" x14ac:dyDescent="0.2">
      <c r="I879" t="s">
        <v>1548</v>
      </c>
      <c r="J879" t="s">
        <v>1276</v>
      </c>
      <c r="K879" t="s">
        <v>884</v>
      </c>
      <c r="L879" t="s">
        <v>67</v>
      </c>
      <c r="M879">
        <v>87124536</v>
      </c>
      <c r="N879">
        <v>42934</v>
      </c>
      <c r="O879">
        <v>2</v>
      </c>
      <c r="P879">
        <v>2</v>
      </c>
      <c r="Q879">
        <v>908</v>
      </c>
      <c r="R879">
        <v>7.5614285714285714</v>
      </c>
      <c r="S879" s="29"/>
    </row>
    <row r="880" spans="9:19" x14ac:dyDescent="0.2">
      <c r="I880" t="s">
        <v>1549</v>
      </c>
      <c r="J880" t="s">
        <v>1276</v>
      </c>
      <c r="K880" t="s">
        <v>884</v>
      </c>
      <c r="L880" t="s">
        <v>230</v>
      </c>
      <c r="M880">
        <v>87124537</v>
      </c>
      <c r="N880">
        <v>42843</v>
      </c>
      <c r="O880">
        <v>1</v>
      </c>
      <c r="P880">
        <v>19</v>
      </c>
      <c r="Q880">
        <v>1243</v>
      </c>
      <c r="R880">
        <v>8.732857142857144</v>
      </c>
      <c r="S880" s="29"/>
    </row>
    <row r="881" spans="9:19" x14ac:dyDescent="0.2">
      <c r="I881" t="s">
        <v>1550</v>
      </c>
      <c r="J881" t="s">
        <v>1276</v>
      </c>
      <c r="K881" t="s">
        <v>884</v>
      </c>
      <c r="L881" t="s">
        <v>310</v>
      </c>
      <c r="M881">
        <v>87124538</v>
      </c>
      <c r="N881">
        <v>42962</v>
      </c>
      <c r="O881">
        <v>2</v>
      </c>
      <c r="P881">
        <v>12</v>
      </c>
      <c r="Q881">
        <v>1692</v>
      </c>
      <c r="R881">
        <v>7.4557142857142864</v>
      </c>
      <c r="S881" s="29"/>
    </row>
    <row r="882" spans="9:19" x14ac:dyDescent="0.2">
      <c r="I882" t="s">
        <v>1551</v>
      </c>
      <c r="J882" t="s">
        <v>1276</v>
      </c>
      <c r="K882" t="s">
        <v>884</v>
      </c>
      <c r="L882" t="s">
        <v>184</v>
      </c>
      <c r="M882">
        <v>87124539</v>
      </c>
      <c r="N882">
        <v>42857</v>
      </c>
      <c r="O882">
        <v>2</v>
      </c>
      <c r="P882">
        <v>0</v>
      </c>
      <c r="Q882">
        <v>824</v>
      </c>
      <c r="R882">
        <v>7.894285714285715</v>
      </c>
      <c r="S882" s="29"/>
    </row>
    <row r="883" spans="9:19" x14ac:dyDescent="0.2">
      <c r="I883" t="s">
        <v>1552</v>
      </c>
      <c r="J883" t="s">
        <v>1276</v>
      </c>
      <c r="K883" t="s">
        <v>884</v>
      </c>
      <c r="L883" t="s">
        <v>270</v>
      </c>
      <c r="M883">
        <v>87124540</v>
      </c>
      <c r="N883">
        <v>42909</v>
      </c>
      <c r="O883">
        <v>3</v>
      </c>
      <c r="P883">
        <v>0</v>
      </c>
      <c r="Q883">
        <v>543</v>
      </c>
      <c r="R883">
        <v>7.9514285714285711</v>
      </c>
      <c r="S883" s="29"/>
    </row>
    <row r="884" spans="9:19" x14ac:dyDescent="0.2">
      <c r="I884" t="s">
        <v>1553</v>
      </c>
      <c r="J884" t="s">
        <v>1276</v>
      </c>
      <c r="K884" t="s">
        <v>884</v>
      </c>
      <c r="L884" t="s">
        <v>28</v>
      </c>
      <c r="M884">
        <v>87124541</v>
      </c>
      <c r="N884">
        <v>42942</v>
      </c>
      <c r="O884">
        <v>2</v>
      </c>
      <c r="P884">
        <v>28</v>
      </c>
      <c r="Q884">
        <v>549</v>
      </c>
      <c r="R884">
        <v>8.4771428571428569</v>
      </c>
      <c r="S884" s="29"/>
    </row>
    <row r="885" spans="9:19" x14ac:dyDescent="0.2">
      <c r="I885" t="s">
        <v>1554</v>
      </c>
      <c r="J885" t="s">
        <v>1276</v>
      </c>
      <c r="K885" t="s">
        <v>884</v>
      </c>
      <c r="L885" t="s">
        <v>287</v>
      </c>
      <c r="M885">
        <v>87124542</v>
      </c>
      <c r="N885">
        <v>42841</v>
      </c>
      <c r="O885">
        <v>2</v>
      </c>
      <c r="P885">
        <v>26</v>
      </c>
      <c r="Q885">
        <v>1696</v>
      </c>
      <c r="R885">
        <v>8.1314285714285699</v>
      </c>
      <c r="S885" s="29"/>
    </row>
    <row r="886" spans="9:19" x14ac:dyDescent="0.2">
      <c r="I886" t="s">
        <v>1555</v>
      </c>
      <c r="J886" t="s">
        <v>1276</v>
      </c>
      <c r="K886" t="s">
        <v>884</v>
      </c>
      <c r="L886" t="s">
        <v>41</v>
      </c>
      <c r="M886">
        <v>87124543</v>
      </c>
      <c r="N886">
        <v>42764</v>
      </c>
      <c r="O886">
        <v>3</v>
      </c>
      <c r="P886">
        <v>8</v>
      </c>
      <c r="Q886">
        <v>744</v>
      </c>
      <c r="R886">
        <v>7.9700000000000006</v>
      </c>
      <c r="S886" s="29"/>
    </row>
    <row r="887" spans="9:19" x14ac:dyDescent="0.2">
      <c r="I887" t="s">
        <v>1556</v>
      </c>
      <c r="J887" t="s">
        <v>1276</v>
      </c>
      <c r="K887" t="s">
        <v>884</v>
      </c>
      <c r="L887" t="s">
        <v>120</v>
      </c>
      <c r="M887">
        <v>87124544</v>
      </c>
      <c r="N887">
        <v>42916</v>
      </c>
      <c r="O887">
        <v>1</v>
      </c>
      <c r="P887">
        <v>1</v>
      </c>
      <c r="Q887">
        <v>791</v>
      </c>
      <c r="R887">
        <v>7.5442857142857145</v>
      </c>
      <c r="S887" s="29"/>
    </row>
    <row r="888" spans="9:19" x14ac:dyDescent="0.2">
      <c r="I888" t="s">
        <v>1557</v>
      </c>
      <c r="J888" t="s">
        <v>1276</v>
      </c>
      <c r="K888" t="s">
        <v>884</v>
      </c>
      <c r="L888" t="s">
        <v>265</v>
      </c>
      <c r="M888">
        <v>87124545</v>
      </c>
      <c r="N888">
        <v>42817</v>
      </c>
      <c r="O888">
        <v>3</v>
      </c>
      <c r="P888">
        <v>9</v>
      </c>
      <c r="Q888">
        <v>1669</v>
      </c>
      <c r="R888">
        <v>8.5214285714285705</v>
      </c>
      <c r="S888" s="29"/>
    </row>
    <row r="889" spans="9:19" x14ac:dyDescent="0.2">
      <c r="I889" t="s">
        <v>1558</v>
      </c>
      <c r="J889" t="s">
        <v>1276</v>
      </c>
      <c r="K889" t="s">
        <v>884</v>
      </c>
      <c r="L889" t="s">
        <v>273</v>
      </c>
      <c r="M889">
        <v>87124546</v>
      </c>
      <c r="N889">
        <v>42849</v>
      </c>
      <c r="O889">
        <v>1</v>
      </c>
      <c r="P889">
        <v>4</v>
      </c>
      <c r="Q889">
        <v>1586</v>
      </c>
      <c r="R889">
        <v>7.67</v>
      </c>
      <c r="S889" s="29"/>
    </row>
    <row r="890" spans="9:19" x14ac:dyDescent="0.2">
      <c r="I890" t="s">
        <v>1559</v>
      </c>
      <c r="J890" t="s">
        <v>1276</v>
      </c>
      <c r="K890" t="s">
        <v>884</v>
      </c>
      <c r="L890" t="s">
        <v>1560</v>
      </c>
      <c r="M890">
        <v>87124547</v>
      </c>
      <c r="N890">
        <v>42905</v>
      </c>
      <c r="O890">
        <v>3</v>
      </c>
      <c r="P890">
        <v>5</v>
      </c>
      <c r="Q890">
        <v>766</v>
      </c>
      <c r="R890">
        <v>8.1514285714285712</v>
      </c>
      <c r="S890" s="29"/>
    </row>
    <row r="891" spans="9:19" x14ac:dyDescent="0.2">
      <c r="I891" t="s">
        <v>1561</v>
      </c>
      <c r="J891" t="s">
        <v>1276</v>
      </c>
      <c r="K891" t="s">
        <v>884</v>
      </c>
      <c r="L891" t="s">
        <v>1562</v>
      </c>
      <c r="M891">
        <v>87124548</v>
      </c>
      <c r="N891">
        <v>42743</v>
      </c>
      <c r="O891">
        <v>3</v>
      </c>
      <c r="P891">
        <v>13</v>
      </c>
      <c r="Q891">
        <v>524</v>
      </c>
      <c r="R891">
        <v>8.0714285714285712</v>
      </c>
      <c r="S891" s="29"/>
    </row>
    <row r="892" spans="9:19" x14ac:dyDescent="0.2">
      <c r="I892" t="s">
        <v>1563</v>
      </c>
      <c r="J892" t="s">
        <v>1276</v>
      </c>
      <c r="K892" t="s">
        <v>884</v>
      </c>
      <c r="L892" t="s">
        <v>1564</v>
      </c>
      <c r="M892">
        <v>87124549</v>
      </c>
      <c r="N892">
        <v>42741</v>
      </c>
      <c r="O892">
        <v>3</v>
      </c>
      <c r="P892">
        <v>2</v>
      </c>
      <c r="Q892">
        <v>525</v>
      </c>
      <c r="R892">
        <v>8.5757142857142856</v>
      </c>
      <c r="S892" s="29"/>
    </row>
    <row r="893" spans="9:19" x14ac:dyDescent="0.2">
      <c r="I893" t="s">
        <v>1565</v>
      </c>
      <c r="J893" t="s">
        <v>1276</v>
      </c>
      <c r="K893" t="s">
        <v>884</v>
      </c>
      <c r="L893" t="s">
        <v>1566</v>
      </c>
      <c r="M893">
        <v>87124550</v>
      </c>
      <c r="N893">
        <v>42771</v>
      </c>
      <c r="O893">
        <v>3</v>
      </c>
      <c r="P893">
        <v>10</v>
      </c>
      <c r="Q893">
        <v>1354</v>
      </c>
      <c r="R893">
        <v>8.1585714285714293</v>
      </c>
      <c r="S893" s="29"/>
    </row>
    <row r="894" spans="9:19" x14ac:dyDescent="0.2">
      <c r="I894" t="s">
        <v>1567</v>
      </c>
      <c r="J894" t="s">
        <v>1276</v>
      </c>
      <c r="K894" t="s">
        <v>884</v>
      </c>
      <c r="L894" t="s">
        <v>1568</v>
      </c>
      <c r="M894">
        <v>87124551</v>
      </c>
      <c r="N894">
        <v>42845</v>
      </c>
      <c r="O894">
        <v>3</v>
      </c>
      <c r="P894">
        <v>14</v>
      </c>
      <c r="Q894">
        <v>1511</v>
      </c>
      <c r="R894">
        <v>7.8228571428571412</v>
      </c>
      <c r="S894" s="29"/>
    </row>
    <row r="895" spans="9:19" x14ac:dyDescent="0.2">
      <c r="I895" t="s">
        <v>1569</v>
      </c>
      <c r="J895" t="s">
        <v>1276</v>
      </c>
      <c r="K895" t="s">
        <v>884</v>
      </c>
      <c r="L895" t="s">
        <v>1570</v>
      </c>
      <c r="M895">
        <v>87124552</v>
      </c>
      <c r="N895">
        <v>42987</v>
      </c>
      <c r="O895">
        <v>3</v>
      </c>
      <c r="P895">
        <v>27</v>
      </c>
      <c r="Q895">
        <v>630</v>
      </c>
      <c r="R895">
        <v>8.2528571428571418</v>
      </c>
      <c r="S895" s="29"/>
    </row>
    <row r="896" spans="9:19" x14ac:dyDescent="0.2">
      <c r="I896" t="s">
        <v>1465</v>
      </c>
      <c r="J896" t="s">
        <v>1276</v>
      </c>
      <c r="K896" t="s">
        <v>565</v>
      </c>
      <c r="L896" t="s">
        <v>489</v>
      </c>
      <c r="M896">
        <v>87124456</v>
      </c>
      <c r="N896">
        <v>42884</v>
      </c>
      <c r="O896">
        <v>4</v>
      </c>
      <c r="P896">
        <v>1</v>
      </c>
      <c r="Q896">
        <v>1487</v>
      </c>
      <c r="R896">
        <v>8.2242857142857151</v>
      </c>
      <c r="S896" s="29"/>
    </row>
    <row r="897" spans="9:19" x14ac:dyDescent="0.2">
      <c r="I897" t="s">
        <v>1465</v>
      </c>
      <c r="J897" t="s">
        <v>1276</v>
      </c>
      <c r="K897" t="s">
        <v>565</v>
      </c>
      <c r="L897" t="s">
        <v>489</v>
      </c>
      <c r="M897">
        <v>87124456</v>
      </c>
      <c r="N897">
        <v>42884</v>
      </c>
      <c r="O897">
        <v>4</v>
      </c>
      <c r="P897">
        <v>1</v>
      </c>
      <c r="Q897">
        <v>1487</v>
      </c>
      <c r="R897">
        <v>8.2242857142857151</v>
      </c>
      <c r="S897" s="29"/>
    </row>
    <row r="898" spans="9:19" x14ac:dyDescent="0.2">
      <c r="I898" t="s">
        <v>1571</v>
      </c>
      <c r="J898" t="s">
        <v>1276</v>
      </c>
      <c r="K898" t="s">
        <v>565</v>
      </c>
      <c r="L898" t="s">
        <v>491</v>
      </c>
      <c r="M898">
        <v>87124457</v>
      </c>
      <c r="N898">
        <v>42885</v>
      </c>
      <c r="O898">
        <v>4</v>
      </c>
      <c r="P898">
        <v>1</v>
      </c>
      <c r="Q898">
        <v>1487</v>
      </c>
      <c r="R898">
        <v>8.23</v>
      </c>
      <c r="S898" s="29"/>
    </row>
    <row r="899" spans="9:19" x14ac:dyDescent="0.2">
      <c r="I899" t="s">
        <v>1572</v>
      </c>
      <c r="J899" t="s">
        <v>1276</v>
      </c>
      <c r="K899" t="s">
        <v>565</v>
      </c>
      <c r="L899" t="s">
        <v>493</v>
      </c>
      <c r="M899">
        <v>87124458</v>
      </c>
      <c r="N899">
        <v>42886</v>
      </c>
      <c r="O899">
        <v>4</v>
      </c>
      <c r="P899">
        <v>1</v>
      </c>
      <c r="Q899">
        <v>1487</v>
      </c>
      <c r="R899">
        <v>8.2357142857142893</v>
      </c>
      <c r="S899" s="29"/>
    </row>
    <row r="900" spans="9:19" x14ac:dyDescent="0.2">
      <c r="I900" t="s">
        <v>1573</v>
      </c>
      <c r="J900" t="s">
        <v>1276</v>
      </c>
      <c r="K900" t="s">
        <v>565</v>
      </c>
      <c r="L900" t="s">
        <v>495</v>
      </c>
      <c r="M900">
        <v>87124459</v>
      </c>
      <c r="N900">
        <v>42887</v>
      </c>
      <c r="O900">
        <v>4</v>
      </c>
      <c r="P900">
        <v>1</v>
      </c>
      <c r="Q900">
        <v>1487</v>
      </c>
      <c r="R900">
        <v>8.2414285714285693</v>
      </c>
      <c r="S900" s="29"/>
    </row>
    <row r="901" spans="9:19" x14ac:dyDescent="0.2">
      <c r="I901" t="s">
        <v>1574</v>
      </c>
      <c r="J901" t="s">
        <v>1276</v>
      </c>
      <c r="K901" t="s">
        <v>565</v>
      </c>
      <c r="L901" t="s">
        <v>497</v>
      </c>
      <c r="M901">
        <v>87124460</v>
      </c>
      <c r="N901">
        <v>42888</v>
      </c>
      <c r="O901">
        <v>4</v>
      </c>
      <c r="P901">
        <v>1</v>
      </c>
      <c r="Q901">
        <v>1487</v>
      </c>
      <c r="R901">
        <v>8.24714285714286</v>
      </c>
      <c r="S901" s="29"/>
    </row>
    <row r="902" spans="9:19" x14ac:dyDescent="0.2">
      <c r="I902" t="s">
        <v>1575</v>
      </c>
      <c r="J902" t="s">
        <v>1276</v>
      </c>
      <c r="K902" t="s">
        <v>565</v>
      </c>
      <c r="L902" t="s">
        <v>499</v>
      </c>
      <c r="M902">
        <v>87124461</v>
      </c>
      <c r="N902">
        <v>42889</v>
      </c>
      <c r="O902">
        <v>4</v>
      </c>
      <c r="P902">
        <v>1</v>
      </c>
      <c r="Q902">
        <v>1487</v>
      </c>
      <c r="R902">
        <v>8.25285714285714</v>
      </c>
      <c r="S902" s="29"/>
    </row>
    <row r="903" spans="9:19" x14ac:dyDescent="0.2">
      <c r="I903" t="s">
        <v>1576</v>
      </c>
      <c r="J903" t="s">
        <v>1276</v>
      </c>
      <c r="K903" t="s">
        <v>565</v>
      </c>
      <c r="L903" t="s">
        <v>501</v>
      </c>
      <c r="M903">
        <v>87124462</v>
      </c>
      <c r="N903">
        <v>42890</v>
      </c>
      <c r="O903">
        <v>4</v>
      </c>
      <c r="P903">
        <v>1</v>
      </c>
      <c r="Q903">
        <v>1487</v>
      </c>
      <c r="R903">
        <v>8.2585714285714307</v>
      </c>
      <c r="S903" s="29"/>
    </row>
    <row r="904" spans="9:19" x14ac:dyDescent="0.2">
      <c r="I904" t="s">
        <v>1577</v>
      </c>
      <c r="J904" t="s">
        <v>1276</v>
      </c>
      <c r="K904" t="s">
        <v>565</v>
      </c>
      <c r="L904" t="s">
        <v>503</v>
      </c>
      <c r="M904">
        <v>87124463</v>
      </c>
      <c r="N904">
        <v>42891</v>
      </c>
      <c r="O904">
        <v>4</v>
      </c>
      <c r="P904">
        <v>1</v>
      </c>
      <c r="Q904">
        <v>1487</v>
      </c>
      <c r="R904">
        <v>8.2642857142857107</v>
      </c>
      <c r="S904" s="29"/>
    </row>
    <row r="905" spans="9:19" x14ac:dyDescent="0.2">
      <c r="I905" t="s">
        <v>1578</v>
      </c>
      <c r="J905" t="s">
        <v>1276</v>
      </c>
      <c r="K905" t="s">
        <v>565</v>
      </c>
      <c r="L905" t="s">
        <v>505</v>
      </c>
      <c r="M905">
        <v>87124464</v>
      </c>
      <c r="N905">
        <v>42892</v>
      </c>
      <c r="O905">
        <v>4</v>
      </c>
      <c r="P905">
        <v>1</v>
      </c>
      <c r="Q905">
        <v>1487</v>
      </c>
      <c r="R905">
        <v>8.27</v>
      </c>
      <c r="S905" s="29"/>
    </row>
    <row r="906" spans="9:19" x14ac:dyDescent="0.2">
      <c r="I906" t="s">
        <v>1579</v>
      </c>
      <c r="J906" t="s">
        <v>1276</v>
      </c>
      <c r="K906" t="s">
        <v>565</v>
      </c>
      <c r="L906" t="s">
        <v>507</v>
      </c>
      <c r="M906">
        <v>87124465</v>
      </c>
      <c r="N906">
        <v>42893</v>
      </c>
      <c r="O906">
        <v>4</v>
      </c>
      <c r="P906">
        <v>1</v>
      </c>
      <c r="Q906">
        <v>1487</v>
      </c>
      <c r="R906">
        <v>8.2757142857142796</v>
      </c>
      <c r="S906" s="29"/>
    </row>
    <row r="907" spans="9:19" x14ac:dyDescent="0.2">
      <c r="I907" t="s">
        <v>1580</v>
      </c>
      <c r="J907" t="s">
        <v>1276</v>
      </c>
      <c r="K907" t="s">
        <v>565</v>
      </c>
      <c r="L907" t="s">
        <v>509</v>
      </c>
      <c r="M907">
        <v>87124466</v>
      </c>
      <c r="N907">
        <v>42894</v>
      </c>
      <c r="O907">
        <v>4</v>
      </c>
      <c r="P907">
        <v>1</v>
      </c>
      <c r="Q907">
        <v>1487</v>
      </c>
      <c r="R907">
        <v>8.2814285714285703</v>
      </c>
      <c r="S907" s="29"/>
    </row>
    <row r="908" spans="9:19" x14ac:dyDescent="0.2">
      <c r="I908" t="s">
        <v>1581</v>
      </c>
      <c r="J908" t="s">
        <v>1276</v>
      </c>
      <c r="K908" t="s">
        <v>565</v>
      </c>
      <c r="L908" t="s">
        <v>511</v>
      </c>
      <c r="M908">
        <v>87124467</v>
      </c>
      <c r="N908">
        <v>42895</v>
      </c>
      <c r="O908">
        <v>4</v>
      </c>
      <c r="P908">
        <v>1</v>
      </c>
      <c r="Q908">
        <v>1487</v>
      </c>
      <c r="R908">
        <v>8.2871428571428503</v>
      </c>
      <c r="S908" s="29"/>
    </row>
    <row r="909" spans="9:19" x14ac:dyDescent="0.2">
      <c r="I909" t="s">
        <v>1582</v>
      </c>
      <c r="J909" t="s">
        <v>1276</v>
      </c>
      <c r="K909" t="s">
        <v>565</v>
      </c>
      <c r="L909" t="s">
        <v>513</v>
      </c>
      <c r="M909">
        <v>87124468</v>
      </c>
      <c r="N909">
        <v>42896</v>
      </c>
      <c r="O909">
        <v>4</v>
      </c>
      <c r="P909">
        <v>1</v>
      </c>
      <c r="Q909">
        <v>1487</v>
      </c>
      <c r="R909">
        <v>8.2928571428571392</v>
      </c>
      <c r="S909" s="29"/>
    </row>
    <row r="910" spans="9:19" x14ac:dyDescent="0.2">
      <c r="I910" t="s">
        <v>1583</v>
      </c>
      <c r="J910" t="s">
        <v>1276</v>
      </c>
      <c r="K910" t="s">
        <v>565</v>
      </c>
      <c r="L910" t="s">
        <v>515</v>
      </c>
      <c r="M910">
        <v>87124469</v>
      </c>
      <c r="N910">
        <v>42897</v>
      </c>
      <c r="O910">
        <v>4</v>
      </c>
      <c r="P910">
        <v>1</v>
      </c>
      <c r="Q910">
        <v>1487</v>
      </c>
      <c r="R910">
        <v>8.2985714285714192</v>
      </c>
      <c r="S910" s="29"/>
    </row>
    <row r="911" spans="9:19" x14ac:dyDescent="0.2">
      <c r="I911" t="s">
        <v>1584</v>
      </c>
      <c r="J911" t="s">
        <v>1276</v>
      </c>
      <c r="K911" t="s">
        <v>565</v>
      </c>
      <c r="L911" t="s">
        <v>517</v>
      </c>
      <c r="M911">
        <v>87124470</v>
      </c>
      <c r="N911">
        <v>42898</v>
      </c>
      <c r="O911">
        <v>4</v>
      </c>
      <c r="P911">
        <v>1</v>
      </c>
      <c r="Q911">
        <v>1487</v>
      </c>
      <c r="R911">
        <v>8.3042857142857098</v>
      </c>
      <c r="S911" s="29"/>
    </row>
    <row r="912" spans="9:19" x14ac:dyDescent="0.2">
      <c r="I912" t="s">
        <v>1585</v>
      </c>
      <c r="J912" t="s">
        <v>1276</v>
      </c>
      <c r="K912" t="s">
        <v>565</v>
      </c>
      <c r="L912" t="s">
        <v>519</v>
      </c>
      <c r="M912">
        <v>87124471</v>
      </c>
      <c r="N912">
        <v>42899</v>
      </c>
      <c r="O912">
        <v>4</v>
      </c>
      <c r="P912">
        <v>1</v>
      </c>
      <c r="Q912">
        <v>1487</v>
      </c>
      <c r="R912">
        <v>8.31</v>
      </c>
      <c r="S912" s="29"/>
    </row>
    <row r="913" spans="9:19" x14ac:dyDescent="0.2">
      <c r="I913" t="s">
        <v>1586</v>
      </c>
      <c r="J913" t="s">
        <v>1276</v>
      </c>
      <c r="K913" t="s">
        <v>565</v>
      </c>
      <c r="L913" t="s">
        <v>521</v>
      </c>
      <c r="M913">
        <v>87124472</v>
      </c>
      <c r="N913">
        <v>42900</v>
      </c>
      <c r="O913">
        <v>4</v>
      </c>
      <c r="P913">
        <v>1</v>
      </c>
      <c r="Q913">
        <v>1487</v>
      </c>
      <c r="R913">
        <v>8.3157142857142805</v>
      </c>
      <c r="S913" s="29"/>
    </row>
    <row r="914" spans="9:19" x14ac:dyDescent="0.2">
      <c r="I914" t="s">
        <v>1587</v>
      </c>
      <c r="J914" t="s">
        <v>1276</v>
      </c>
      <c r="K914" t="s">
        <v>565</v>
      </c>
      <c r="L914" t="s">
        <v>523</v>
      </c>
      <c r="M914">
        <v>87124473</v>
      </c>
      <c r="N914">
        <v>42901</v>
      </c>
      <c r="O914">
        <v>4</v>
      </c>
      <c r="P914">
        <v>1</v>
      </c>
      <c r="Q914">
        <v>1487</v>
      </c>
      <c r="R914">
        <v>8.3214285714285694</v>
      </c>
      <c r="S914" s="29"/>
    </row>
    <row r="915" spans="9:19" x14ac:dyDescent="0.2">
      <c r="I915" t="s">
        <v>1588</v>
      </c>
      <c r="J915" t="s">
        <v>1276</v>
      </c>
      <c r="K915" t="s">
        <v>565</v>
      </c>
      <c r="L915" t="s">
        <v>525</v>
      </c>
      <c r="M915">
        <v>87124474</v>
      </c>
      <c r="N915">
        <v>42902</v>
      </c>
      <c r="O915">
        <v>4</v>
      </c>
      <c r="P915">
        <v>1</v>
      </c>
      <c r="Q915">
        <v>1487</v>
      </c>
      <c r="R915">
        <v>8.3271428571428494</v>
      </c>
      <c r="S915" s="29"/>
    </row>
    <row r="916" spans="9:19" x14ac:dyDescent="0.2">
      <c r="I916" t="s">
        <v>1589</v>
      </c>
      <c r="J916" t="s">
        <v>1276</v>
      </c>
      <c r="K916" t="s">
        <v>565</v>
      </c>
      <c r="L916" t="s">
        <v>527</v>
      </c>
      <c r="M916">
        <v>87124475</v>
      </c>
      <c r="N916">
        <v>42903</v>
      </c>
      <c r="O916">
        <v>4</v>
      </c>
      <c r="P916">
        <v>1</v>
      </c>
      <c r="Q916">
        <v>1487</v>
      </c>
      <c r="R916">
        <v>8.3328571428571401</v>
      </c>
      <c r="S916" s="29"/>
    </row>
    <row r="917" spans="9:19" x14ac:dyDescent="0.2">
      <c r="I917" t="s">
        <v>1590</v>
      </c>
      <c r="J917" t="s">
        <v>1276</v>
      </c>
      <c r="K917" t="s">
        <v>565</v>
      </c>
      <c r="L917" t="s">
        <v>529</v>
      </c>
      <c r="M917">
        <v>87124476</v>
      </c>
      <c r="N917">
        <v>42904</v>
      </c>
      <c r="O917">
        <v>4</v>
      </c>
      <c r="P917">
        <v>1</v>
      </c>
      <c r="Q917">
        <v>1487</v>
      </c>
      <c r="R917">
        <v>8.3385714285714201</v>
      </c>
      <c r="S917" s="29"/>
    </row>
    <row r="918" spans="9:19" x14ac:dyDescent="0.2">
      <c r="I918" t="s">
        <v>1591</v>
      </c>
      <c r="J918" t="s">
        <v>1276</v>
      </c>
      <c r="K918" t="s">
        <v>565</v>
      </c>
      <c r="L918" t="s">
        <v>531</v>
      </c>
      <c r="M918">
        <v>87124477</v>
      </c>
      <c r="N918">
        <v>42905</v>
      </c>
      <c r="O918">
        <v>4</v>
      </c>
      <c r="P918">
        <v>1</v>
      </c>
      <c r="Q918">
        <v>1487</v>
      </c>
      <c r="R918">
        <v>8.3442857142857108</v>
      </c>
      <c r="S918" s="29"/>
    </row>
    <row r="919" spans="9:19" x14ac:dyDescent="0.2">
      <c r="I919" t="s">
        <v>1592</v>
      </c>
      <c r="J919" t="s">
        <v>1276</v>
      </c>
      <c r="K919" t="s">
        <v>565</v>
      </c>
      <c r="L919" t="s">
        <v>533</v>
      </c>
      <c r="M919">
        <v>87124478</v>
      </c>
      <c r="N919">
        <v>42906</v>
      </c>
      <c r="O919">
        <v>4</v>
      </c>
      <c r="P919">
        <v>1</v>
      </c>
      <c r="Q919">
        <v>1487</v>
      </c>
      <c r="R919">
        <v>8.3499999999999908</v>
      </c>
      <c r="S919" s="29"/>
    </row>
    <row r="920" spans="9:19" x14ac:dyDescent="0.2">
      <c r="I920" t="s">
        <v>1593</v>
      </c>
      <c r="J920" t="s">
        <v>1276</v>
      </c>
      <c r="K920" t="s">
        <v>565</v>
      </c>
      <c r="L920" t="s">
        <v>535</v>
      </c>
      <c r="M920">
        <v>87124479</v>
      </c>
      <c r="N920">
        <v>42907</v>
      </c>
      <c r="O920">
        <v>4</v>
      </c>
      <c r="P920">
        <v>1</v>
      </c>
      <c r="Q920">
        <v>1487</v>
      </c>
      <c r="R920">
        <v>8.3557142857142797</v>
      </c>
      <c r="S920" s="29"/>
    </row>
    <row r="921" spans="9:19" x14ac:dyDescent="0.2">
      <c r="I921" t="s">
        <v>1594</v>
      </c>
      <c r="J921" t="s">
        <v>1276</v>
      </c>
      <c r="K921" t="s">
        <v>565</v>
      </c>
      <c r="L921" t="s">
        <v>537</v>
      </c>
      <c r="M921">
        <v>87124480</v>
      </c>
      <c r="N921">
        <v>42908</v>
      </c>
      <c r="O921">
        <v>4</v>
      </c>
      <c r="P921">
        <v>1</v>
      </c>
      <c r="Q921">
        <v>1487</v>
      </c>
      <c r="R921">
        <v>8.3614285714285597</v>
      </c>
      <c r="S921" s="29"/>
    </row>
    <row r="922" spans="9:19" x14ac:dyDescent="0.2">
      <c r="I922" t="s">
        <v>1595</v>
      </c>
      <c r="J922" t="s">
        <v>1276</v>
      </c>
      <c r="K922" t="s">
        <v>565</v>
      </c>
      <c r="L922" t="s">
        <v>539</v>
      </c>
      <c r="M922">
        <v>87124481</v>
      </c>
      <c r="N922">
        <v>42909</v>
      </c>
      <c r="O922">
        <v>4</v>
      </c>
      <c r="P922">
        <v>1</v>
      </c>
      <c r="Q922">
        <v>1487</v>
      </c>
      <c r="R922">
        <v>8.3671428571428503</v>
      </c>
      <c r="S922" s="29"/>
    </row>
    <row r="923" spans="9:19" x14ac:dyDescent="0.2">
      <c r="I923" t="s">
        <v>1596</v>
      </c>
      <c r="J923" t="s">
        <v>1276</v>
      </c>
      <c r="K923" t="s">
        <v>565</v>
      </c>
      <c r="L923" t="s">
        <v>541</v>
      </c>
      <c r="M923">
        <v>87124482</v>
      </c>
      <c r="N923">
        <v>42910</v>
      </c>
      <c r="O923">
        <v>4</v>
      </c>
      <c r="P923">
        <v>1</v>
      </c>
      <c r="Q923">
        <v>1487</v>
      </c>
      <c r="R923">
        <v>8.3728571428571303</v>
      </c>
      <c r="S923" s="29"/>
    </row>
    <row r="924" spans="9:19" x14ac:dyDescent="0.2">
      <c r="I924" t="s">
        <v>1597</v>
      </c>
      <c r="J924" t="s">
        <v>1276</v>
      </c>
      <c r="K924" t="s">
        <v>565</v>
      </c>
      <c r="L924" t="s">
        <v>543</v>
      </c>
      <c r="M924">
        <v>87124483</v>
      </c>
      <c r="N924">
        <v>42911</v>
      </c>
      <c r="O924">
        <v>4</v>
      </c>
      <c r="P924">
        <v>1</v>
      </c>
      <c r="Q924">
        <v>1487</v>
      </c>
      <c r="R924">
        <v>8.3785714285714192</v>
      </c>
      <c r="S924" s="29"/>
    </row>
    <row r="925" spans="9:19" x14ac:dyDescent="0.2">
      <c r="I925" t="s">
        <v>1598</v>
      </c>
      <c r="J925" t="s">
        <v>1276</v>
      </c>
      <c r="K925" t="s">
        <v>565</v>
      </c>
      <c r="L925" t="s">
        <v>545</v>
      </c>
      <c r="M925">
        <v>87124484</v>
      </c>
      <c r="N925">
        <v>42912</v>
      </c>
      <c r="O925">
        <v>4</v>
      </c>
      <c r="P925">
        <v>1</v>
      </c>
      <c r="Q925">
        <v>1487</v>
      </c>
      <c r="R925">
        <v>8.3842857142856992</v>
      </c>
      <c r="S925" s="29"/>
    </row>
    <row r="926" spans="9:19" x14ac:dyDescent="0.2">
      <c r="J926" s="29"/>
      <c r="K926" s="29"/>
      <c r="L926" s="29"/>
      <c r="M926" s="29"/>
      <c r="N926" s="29"/>
      <c r="O926" s="29"/>
      <c r="P926" s="29"/>
      <c r="Q926" s="29"/>
      <c r="R926" s="29"/>
      <c r="S926" s="29"/>
    </row>
    <row r="927" spans="9:19" x14ac:dyDescent="0.2">
      <c r="J927" s="29"/>
      <c r="K927" s="29"/>
      <c r="L927" s="29"/>
      <c r="M927" s="29"/>
      <c r="N927" s="29"/>
      <c r="O927" s="29"/>
      <c r="P927" s="29"/>
      <c r="Q927" s="29"/>
      <c r="R927" s="29"/>
      <c r="S927" s="29"/>
    </row>
    <row r="928" spans="9:19" x14ac:dyDescent="0.2">
      <c r="J928" s="29"/>
      <c r="K928" s="29"/>
      <c r="L928" s="29"/>
      <c r="M928" s="29"/>
      <c r="N928" s="29"/>
      <c r="O928" s="29"/>
      <c r="P928" s="29"/>
      <c r="Q928" s="29"/>
      <c r="R928" s="29"/>
      <c r="S928" s="29"/>
    </row>
    <row r="929" spans="10:19" x14ac:dyDescent="0.2">
      <c r="J929" s="29"/>
      <c r="K929" s="29"/>
      <c r="L929" s="29"/>
      <c r="M929" s="29"/>
      <c r="N929" s="29"/>
      <c r="O929" s="29"/>
      <c r="P929" s="29"/>
      <c r="Q929" s="29"/>
      <c r="R929" s="29"/>
      <c r="S929" s="29"/>
    </row>
    <row r="930" spans="10:19" x14ac:dyDescent="0.2">
      <c r="J930" s="29"/>
      <c r="K930" s="29"/>
      <c r="L930" s="29"/>
      <c r="M930" s="29"/>
      <c r="N930" s="29"/>
      <c r="O930" s="29"/>
      <c r="P930" s="29"/>
      <c r="Q930" s="29"/>
      <c r="R930" s="29"/>
      <c r="S930" s="29"/>
    </row>
    <row r="931" spans="10:19" x14ac:dyDescent="0.2">
      <c r="J931" s="29"/>
      <c r="K931" s="29"/>
      <c r="L931" s="29"/>
      <c r="M931" s="29"/>
      <c r="N931" s="29"/>
      <c r="O931" s="29"/>
      <c r="P931" s="29"/>
      <c r="Q931" s="29"/>
      <c r="R931" s="29"/>
      <c r="S931" s="29"/>
    </row>
    <row r="932" spans="10:19" x14ac:dyDescent="0.2">
      <c r="J932" s="29"/>
      <c r="K932" s="29"/>
      <c r="L932" s="29"/>
      <c r="M932" s="29"/>
      <c r="N932" s="29"/>
      <c r="O932" s="29"/>
      <c r="P932" s="29"/>
      <c r="Q932" s="29"/>
      <c r="R932" s="29"/>
      <c r="S932" s="29"/>
    </row>
  </sheetData>
  <mergeCells count="2">
    <mergeCell ref="B18:D22"/>
    <mergeCell ref="F18:H22"/>
  </mergeCells>
  <conditionalFormatting sqref="B28:G28">
    <cfRule type="expression" dxfId="27" priority="3">
      <formula>$U242&gt;700</formula>
    </cfRule>
  </conditionalFormatting>
  <conditionalFormatting sqref="I28:R28">
    <cfRule type="expression" dxfId="26" priority="1">
      <formula>$U242&gt;700</formula>
    </cfRule>
  </conditionalFormatting>
  <conditionalFormatting sqref="M29:R34">
    <cfRule type="expression" dxfId="25" priority="2">
      <formula>$U29&gt;700</formula>
    </cfRule>
  </conditionalFormatting>
  <conditionalFormatting sqref="U28 S29:U48">
    <cfRule type="expression" dxfId="24" priority="10">
      <formula>$U28&gt;700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917F-6E0C-4C61-A7CE-B8B51F891295}">
  <sheetPr>
    <tabColor theme="4" tint="-0.249977111117893"/>
  </sheetPr>
  <dimension ref="B15:M132"/>
  <sheetViews>
    <sheetView showGridLines="0" workbookViewId="0">
      <selection activeCell="K34" sqref="K34"/>
    </sheetView>
  </sheetViews>
  <sheetFormatPr baseColWidth="10" defaultRowHeight="15" x14ac:dyDescent="0.2"/>
  <cols>
    <col min="2" max="2" width="22.1640625" customWidth="1"/>
    <col min="3" max="3" width="27.1640625" customWidth="1"/>
    <col min="4" max="4" width="30.5" customWidth="1"/>
    <col min="5" max="5" width="4.1640625" customWidth="1"/>
    <col min="6" max="6" width="4.33203125" customWidth="1"/>
    <col min="7" max="7" width="22.1640625" customWidth="1"/>
    <col min="8" max="9" width="30.5" customWidth="1"/>
    <col min="10" max="10" width="8.83203125" customWidth="1"/>
    <col min="11" max="11" width="8.1640625" customWidth="1"/>
    <col min="12" max="12" width="9.1640625" customWidth="1"/>
    <col min="13" max="13" width="6.83203125" customWidth="1"/>
  </cols>
  <sheetData>
    <row r="15" spans="10:10" x14ac:dyDescent="0.2">
      <c r="J15" s="7"/>
    </row>
    <row r="16" spans="10:10" x14ac:dyDescent="0.2">
      <c r="J16" s="7"/>
    </row>
    <row r="17" spans="2:13" x14ac:dyDescent="0.2">
      <c r="J17" s="7"/>
    </row>
    <row r="18" spans="2:13" x14ac:dyDescent="0.2">
      <c r="J18" s="7"/>
    </row>
    <row r="19" spans="2:13" x14ac:dyDescent="0.2">
      <c r="J19" s="7"/>
    </row>
    <row r="20" spans="2:13" ht="23" x14ac:dyDescent="0.3">
      <c r="B20" s="42" t="s">
        <v>348</v>
      </c>
      <c r="C20" s="43" t="s">
        <v>349</v>
      </c>
      <c r="D20" s="44" t="s">
        <v>355</v>
      </c>
      <c r="G20" s="45" t="s">
        <v>348</v>
      </c>
      <c r="H20" s="20">
        <v>0.5</v>
      </c>
      <c r="I20" s="20">
        <v>0.31</v>
      </c>
      <c r="J20" s="20">
        <v>0.26</v>
      </c>
      <c r="K20" s="20">
        <v>0.21</v>
      </c>
      <c r="L20" s="20">
        <v>0.14000000000000001</v>
      </c>
      <c r="M20" s="21">
        <v>0</v>
      </c>
    </row>
    <row r="21" spans="2:13" ht="23" x14ac:dyDescent="0.2">
      <c r="B21" s="15">
        <v>0.5</v>
      </c>
      <c r="C21" s="8">
        <v>1</v>
      </c>
      <c r="D21" s="16" t="s">
        <v>1700</v>
      </c>
      <c r="G21" s="46" t="s">
        <v>349</v>
      </c>
      <c r="H21" s="22">
        <v>1</v>
      </c>
      <c r="I21" s="22">
        <v>0.5</v>
      </c>
      <c r="J21" s="22">
        <f>+I20</f>
        <v>0.31</v>
      </c>
      <c r="K21" s="22">
        <f>+J20</f>
        <v>0.26</v>
      </c>
      <c r="L21" s="22">
        <f>+K20</f>
        <v>0.21</v>
      </c>
      <c r="M21" s="23">
        <f>+L20</f>
        <v>0.14000000000000001</v>
      </c>
    </row>
    <row r="22" spans="2:13" ht="23" x14ac:dyDescent="0.2">
      <c r="B22" s="15">
        <v>0.31</v>
      </c>
      <c r="C22" s="8">
        <v>0.5</v>
      </c>
      <c r="D22" s="16" t="s">
        <v>354</v>
      </c>
      <c r="G22" s="47" t="s">
        <v>355</v>
      </c>
      <c r="H22" s="24" t="s">
        <v>1700</v>
      </c>
      <c r="I22" s="24" t="s">
        <v>354</v>
      </c>
      <c r="J22" s="24" t="s">
        <v>353</v>
      </c>
      <c r="K22" s="24" t="s">
        <v>352</v>
      </c>
      <c r="L22" s="24" t="s">
        <v>351</v>
      </c>
      <c r="M22" s="25" t="s">
        <v>350</v>
      </c>
    </row>
    <row r="23" spans="2:13" x14ac:dyDescent="0.2">
      <c r="B23" s="15">
        <v>0.26</v>
      </c>
      <c r="C23" s="8">
        <f>+B22</f>
        <v>0.31</v>
      </c>
      <c r="D23" s="16" t="s">
        <v>353</v>
      </c>
      <c r="J23" s="7"/>
    </row>
    <row r="24" spans="2:13" x14ac:dyDescent="0.2">
      <c r="B24" s="15">
        <v>0.21</v>
      </c>
      <c r="C24" s="8">
        <f t="shared" ref="C24:C26" si="0">+B23</f>
        <v>0.26</v>
      </c>
      <c r="D24" s="16" t="s">
        <v>352</v>
      </c>
      <c r="J24" s="7"/>
    </row>
    <row r="25" spans="2:13" x14ac:dyDescent="0.2">
      <c r="B25" s="15">
        <v>0.14000000000000001</v>
      </c>
      <c r="C25" s="8">
        <f t="shared" si="0"/>
        <v>0.21</v>
      </c>
      <c r="D25" s="16" t="s">
        <v>351</v>
      </c>
      <c r="J25" s="7"/>
    </row>
    <row r="26" spans="2:13" x14ac:dyDescent="0.2">
      <c r="B26" s="15">
        <v>0</v>
      </c>
      <c r="C26" s="8">
        <f t="shared" si="0"/>
        <v>0.14000000000000001</v>
      </c>
      <c r="D26" s="16" t="s">
        <v>350</v>
      </c>
      <c r="J26" s="7"/>
    </row>
    <row r="27" spans="2:13" x14ac:dyDescent="0.2">
      <c r="B27" s="17"/>
      <c r="C27" s="18"/>
      <c r="D27" s="19"/>
      <c r="J27" s="7"/>
    </row>
    <row r="28" spans="2:13" x14ac:dyDescent="0.2">
      <c r="J28" s="7"/>
    </row>
    <row r="29" spans="2:13" x14ac:dyDescent="0.2">
      <c r="J29" s="7"/>
    </row>
    <row r="30" spans="2:13" x14ac:dyDescent="0.2">
      <c r="J30" s="7"/>
    </row>
    <row r="31" spans="2:13" x14ac:dyDescent="0.2">
      <c r="J31" s="7"/>
    </row>
    <row r="32" spans="2:13" ht="23" x14ac:dyDescent="0.3">
      <c r="B32" s="48" t="s">
        <v>1701</v>
      </c>
      <c r="C32" s="48" t="s">
        <v>356</v>
      </c>
      <c r="D32" s="48" t="s">
        <v>355</v>
      </c>
      <c r="G32" s="48" t="s">
        <v>1701</v>
      </c>
      <c r="H32" s="48" t="s">
        <v>356</v>
      </c>
      <c r="I32" s="48" t="s">
        <v>355</v>
      </c>
      <c r="J32" s="7"/>
    </row>
    <row r="33" spans="2:10" x14ac:dyDescent="0.2">
      <c r="B33" t="s">
        <v>1600</v>
      </c>
      <c r="C33" s="8">
        <v>0.39</v>
      </c>
      <c r="D33" s="49"/>
      <c r="G33" t="s">
        <v>1600</v>
      </c>
      <c r="H33" s="8">
        <v>0.39</v>
      </c>
      <c r="I33" s="49"/>
      <c r="J33" s="7"/>
    </row>
    <row r="34" spans="2:10" x14ac:dyDescent="0.2">
      <c r="B34" t="s">
        <v>1601</v>
      </c>
      <c r="C34" s="8">
        <v>0.74</v>
      </c>
      <c r="D34" s="49"/>
      <c r="G34" t="s">
        <v>1601</v>
      </c>
      <c r="H34" s="8">
        <v>0.74</v>
      </c>
      <c r="I34" s="49"/>
      <c r="J34" s="7"/>
    </row>
    <row r="35" spans="2:10" x14ac:dyDescent="0.2">
      <c r="B35" t="s">
        <v>1602</v>
      </c>
      <c r="C35" s="8">
        <v>0.17</v>
      </c>
      <c r="D35" s="49"/>
      <c r="G35" t="s">
        <v>1602</v>
      </c>
      <c r="H35" s="8">
        <v>0.17</v>
      </c>
      <c r="I35" s="49"/>
    </row>
    <row r="36" spans="2:10" x14ac:dyDescent="0.2">
      <c r="B36" t="s">
        <v>1603</v>
      </c>
      <c r="C36" s="8">
        <v>0.41</v>
      </c>
      <c r="D36" s="49"/>
      <c r="G36" t="s">
        <v>1603</v>
      </c>
      <c r="H36" s="8">
        <v>0.41</v>
      </c>
      <c r="I36" s="49"/>
    </row>
    <row r="37" spans="2:10" x14ac:dyDescent="0.2">
      <c r="B37" t="s">
        <v>1604</v>
      </c>
      <c r="C37" s="8">
        <v>0.9</v>
      </c>
      <c r="D37" s="49"/>
      <c r="G37" t="s">
        <v>1604</v>
      </c>
      <c r="H37" s="8">
        <v>0.9</v>
      </c>
      <c r="I37" s="49"/>
    </row>
    <row r="38" spans="2:10" x14ac:dyDescent="0.2">
      <c r="B38" t="s">
        <v>1605</v>
      </c>
      <c r="C38" s="8">
        <v>0.77</v>
      </c>
      <c r="D38" s="49"/>
      <c r="G38" t="s">
        <v>1605</v>
      </c>
      <c r="H38" s="8">
        <v>0.77</v>
      </c>
      <c r="I38" s="49"/>
    </row>
    <row r="39" spans="2:10" x14ac:dyDescent="0.2">
      <c r="B39" t="s">
        <v>1606</v>
      </c>
      <c r="C39" s="8">
        <v>0.55000000000000004</v>
      </c>
      <c r="D39" s="49"/>
      <c r="G39" t="s">
        <v>1606</v>
      </c>
      <c r="H39" s="8">
        <v>0.55000000000000004</v>
      </c>
      <c r="I39" s="49"/>
    </row>
    <row r="40" spans="2:10" x14ac:dyDescent="0.2">
      <c r="B40" t="s">
        <v>1607</v>
      </c>
      <c r="C40" s="8">
        <v>0.24</v>
      </c>
      <c r="D40" s="49"/>
      <c r="G40" t="s">
        <v>1607</v>
      </c>
      <c r="H40" s="8">
        <v>0.24</v>
      </c>
      <c r="I40" s="49"/>
    </row>
    <row r="41" spans="2:10" x14ac:dyDescent="0.2">
      <c r="B41" t="s">
        <v>1608</v>
      </c>
      <c r="C41" s="8">
        <v>0.28000000000000003</v>
      </c>
      <c r="D41" s="49"/>
      <c r="G41" t="s">
        <v>1608</v>
      </c>
      <c r="H41" s="8">
        <v>0.28000000000000003</v>
      </c>
      <c r="I41" s="49"/>
    </row>
    <row r="42" spans="2:10" x14ac:dyDescent="0.2">
      <c r="B42" t="s">
        <v>1609</v>
      </c>
      <c r="C42" s="8">
        <v>0.24</v>
      </c>
      <c r="D42" s="49"/>
      <c r="G42" t="s">
        <v>1609</v>
      </c>
      <c r="H42" s="8">
        <v>0.24</v>
      </c>
      <c r="I42" s="49"/>
    </row>
    <row r="43" spans="2:10" x14ac:dyDescent="0.2">
      <c r="B43" t="s">
        <v>1610</v>
      </c>
      <c r="C43" s="8">
        <v>0.61</v>
      </c>
      <c r="D43" s="49"/>
      <c r="G43" t="s">
        <v>1610</v>
      </c>
      <c r="H43" s="8">
        <v>0.61</v>
      </c>
      <c r="I43" s="49"/>
    </row>
    <row r="44" spans="2:10" x14ac:dyDescent="0.2">
      <c r="B44" t="s">
        <v>1611</v>
      </c>
      <c r="C44" s="8">
        <v>0.16</v>
      </c>
      <c r="D44" s="49"/>
      <c r="G44" t="s">
        <v>1611</v>
      </c>
      <c r="H44" s="8">
        <v>0.16</v>
      </c>
      <c r="I44" s="49"/>
    </row>
    <row r="45" spans="2:10" x14ac:dyDescent="0.2">
      <c r="B45" t="s">
        <v>1612</v>
      </c>
      <c r="C45" s="8">
        <v>0.22</v>
      </c>
      <c r="D45" s="49"/>
      <c r="G45" t="s">
        <v>1612</v>
      </c>
      <c r="H45" s="8">
        <v>0.22</v>
      </c>
      <c r="I45" s="49"/>
    </row>
    <row r="46" spans="2:10" x14ac:dyDescent="0.2">
      <c r="B46" t="s">
        <v>1613</v>
      </c>
      <c r="C46" s="8">
        <v>0.24</v>
      </c>
      <c r="D46" s="49"/>
      <c r="G46" t="s">
        <v>1613</v>
      </c>
      <c r="H46" s="8">
        <v>0.24</v>
      </c>
      <c r="I46" s="49"/>
    </row>
    <row r="47" spans="2:10" x14ac:dyDescent="0.2">
      <c r="B47" t="s">
        <v>1614</v>
      </c>
      <c r="C47" s="8">
        <v>0.88</v>
      </c>
      <c r="D47" s="49"/>
      <c r="G47" t="s">
        <v>1614</v>
      </c>
      <c r="H47" s="8">
        <v>0.88</v>
      </c>
      <c r="I47" s="49"/>
    </row>
    <row r="48" spans="2:10" x14ac:dyDescent="0.2">
      <c r="B48" t="s">
        <v>1615</v>
      </c>
      <c r="C48" s="8">
        <v>0.86</v>
      </c>
      <c r="D48" s="49"/>
      <c r="G48" t="s">
        <v>1615</v>
      </c>
      <c r="H48" s="8">
        <v>0.86</v>
      </c>
      <c r="I48" s="49"/>
    </row>
    <row r="49" spans="2:9" x14ac:dyDescent="0.2">
      <c r="B49" t="s">
        <v>1616</v>
      </c>
      <c r="C49" s="8">
        <v>0.6</v>
      </c>
      <c r="D49" s="49"/>
      <c r="G49" t="s">
        <v>1616</v>
      </c>
      <c r="H49" s="8">
        <v>0.6</v>
      </c>
      <c r="I49" s="49"/>
    </row>
    <row r="50" spans="2:9" x14ac:dyDescent="0.2">
      <c r="B50" t="s">
        <v>1617</v>
      </c>
      <c r="C50" s="8">
        <v>0.36</v>
      </c>
      <c r="D50" s="49"/>
      <c r="G50" t="s">
        <v>1617</v>
      </c>
      <c r="H50" s="8">
        <v>0.36</v>
      </c>
      <c r="I50" s="49"/>
    </row>
    <row r="51" spans="2:9" x14ac:dyDescent="0.2">
      <c r="B51" t="s">
        <v>1618</v>
      </c>
      <c r="C51" s="8">
        <v>0.68</v>
      </c>
      <c r="D51" s="49"/>
      <c r="G51" t="s">
        <v>1618</v>
      </c>
      <c r="H51" s="8">
        <v>0.68</v>
      </c>
      <c r="I51" s="49"/>
    </row>
    <row r="52" spans="2:9" x14ac:dyDescent="0.2">
      <c r="B52" t="s">
        <v>1619</v>
      </c>
      <c r="C52" s="8">
        <v>0.56999999999999995</v>
      </c>
      <c r="D52" s="49"/>
      <c r="G52" t="s">
        <v>1619</v>
      </c>
      <c r="H52" s="8">
        <v>0.56999999999999995</v>
      </c>
      <c r="I52" s="49"/>
    </row>
    <row r="53" spans="2:9" x14ac:dyDescent="0.2">
      <c r="B53" t="s">
        <v>1620</v>
      </c>
      <c r="C53" s="8">
        <v>0.23</v>
      </c>
      <c r="D53" s="49"/>
      <c r="G53" t="s">
        <v>1620</v>
      </c>
      <c r="H53" s="8">
        <v>0.23</v>
      </c>
      <c r="I53" s="49"/>
    </row>
    <row r="54" spans="2:9" x14ac:dyDescent="0.2">
      <c r="B54" t="s">
        <v>1621</v>
      </c>
      <c r="C54" s="8">
        <v>0.47</v>
      </c>
      <c r="D54" s="49"/>
      <c r="G54" t="s">
        <v>1621</v>
      </c>
      <c r="H54" s="8">
        <v>0.47</v>
      </c>
      <c r="I54" s="49"/>
    </row>
    <row r="55" spans="2:9" x14ac:dyDescent="0.2">
      <c r="B55" t="s">
        <v>1622</v>
      </c>
      <c r="C55" s="8">
        <v>0.71</v>
      </c>
      <c r="D55" s="49"/>
      <c r="G55" t="s">
        <v>1622</v>
      </c>
      <c r="H55" s="8">
        <v>0.71</v>
      </c>
      <c r="I55" s="49"/>
    </row>
    <row r="56" spans="2:9" x14ac:dyDescent="0.2">
      <c r="B56" t="s">
        <v>1623</v>
      </c>
      <c r="C56" s="8">
        <v>0.28999999999999998</v>
      </c>
      <c r="D56" s="49"/>
      <c r="G56" t="s">
        <v>1623</v>
      </c>
      <c r="H56" s="8">
        <v>0.28999999999999998</v>
      </c>
      <c r="I56" s="49"/>
    </row>
    <row r="57" spans="2:9" x14ac:dyDescent="0.2">
      <c r="B57" t="s">
        <v>1624</v>
      </c>
      <c r="C57" s="8">
        <v>0.46</v>
      </c>
      <c r="D57" s="49"/>
      <c r="G57" t="s">
        <v>1624</v>
      </c>
      <c r="H57" s="8">
        <v>0.46</v>
      </c>
      <c r="I57" s="49"/>
    </row>
    <row r="58" spans="2:9" x14ac:dyDescent="0.2">
      <c r="B58" t="s">
        <v>1625</v>
      </c>
      <c r="C58" s="8">
        <v>0.48</v>
      </c>
      <c r="D58" s="49"/>
      <c r="G58" t="s">
        <v>1625</v>
      </c>
      <c r="H58" s="8">
        <v>0.48</v>
      </c>
      <c r="I58" s="49"/>
    </row>
    <row r="59" spans="2:9" x14ac:dyDescent="0.2">
      <c r="B59" t="s">
        <v>1626</v>
      </c>
      <c r="C59" s="8">
        <v>0.26</v>
      </c>
      <c r="D59" s="49"/>
      <c r="G59" t="s">
        <v>1626</v>
      </c>
      <c r="H59" s="8">
        <v>0.26</v>
      </c>
      <c r="I59" s="49"/>
    </row>
    <row r="60" spans="2:9" x14ac:dyDescent="0.2">
      <c r="B60" t="s">
        <v>1627</v>
      </c>
      <c r="C60" s="8">
        <v>0.31</v>
      </c>
      <c r="D60" s="49"/>
      <c r="G60" t="s">
        <v>1627</v>
      </c>
      <c r="H60" s="8">
        <v>0.31</v>
      </c>
      <c r="I60" s="49"/>
    </row>
    <row r="61" spans="2:9" x14ac:dyDescent="0.2">
      <c r="B61" t="s">
        <v>1628</v>
      </c>
      <c r="C61" s="8">
        <v>0.48</v>
      </c>
      <c r="D61" s="49"/>
      <c r="G61" t="s">
        <v>1628</v>
      </c>
      <c r="H61" s="8">
        <v>0.48</v>
      </c>
      <c r="I61" s="49"/>
    </row>
    <row r="62" spans="2:9" x14ac:dyDescent="0.2">
      <c r="B62" t="s">
        <v>1629</v>
      </c>
      <c r="C62" s="8">
        <v>0.51</v>
      </c>
      <c r="D62" s="49"/>
      <c r="G62" t="s">
        <v>1629</v>
      </c>
      <c r="H62" s="8">
        <v>0.51</v>
      </c>
      <c r="I62" s="49"/>
    </row>
    <row r="63" spans="2:9" x14ac:dyDescent="0.2">
      <c r="B63" t="s">
        <v>1630</v>
      </c>
      <c r="C63" s="8">
        <v>0.56999999999999995</v>
      </c>
      <c r="D63" s="49"/>
      <c r="G63" t="s">
        <v>1630</v>
      </c>
      <c r="H63" s="8">
        <v>0.56999999999999995</v>
      </c>
      <c r="I63" s="49"/>
    </row>
    <row r="64" spans="2:9" x14ac:dyDescent="0.2">
      <c r="B64" t="s">
        <v>1631</v>
      </c>
      <c r="C64" s="8">
        <v>0.32</v>
      </c>
      <c r="D64" s="49"/>
      <c r="G64" t="s">
        <v>1631</v>
      </c>
      <c r="H64" s="8">
        <v>0.32</v>
      </c>
      <c r="I64" s="49"/>
    </row>
    <row r="65" spans="2:9" x14ac:dyDescent="0.2">
      <c r="B65" t="s">
        <v>1632</v>
      </c>
      <c r="C65" s="8">
        <v>0.52</v>
      </c>
      <c r="D65" s="49"/>
      <c r="G65" t="s">
        <v>1632</v>
      </c>
      <c r="H65" s="8">
        <v>0.52</v>
      </c>
      <c r="I65" s="49"/>
    </row>
    <row r="66" spans="2:9" x14ac:dyDescent="0.2">
      <c r="B66" t="s">
        <v>1633</v>
      </c>
      <c r="C66" s="8">
        <v>0.69</v>
      </c>
      <c r="D66" s="49"/>
      <c r="G66" t="s">
        <v>1633</v>
      </c>
      <c r="H66" s="8">
        <v>0.69</v>
      </c>
      <c r="I66" s="49"/>
    </row>
    <row r="67" spans="2:9" x14ac:dyDescent="0.2">
      <c r="B67" t="s">
        <v>1634</v>
      </c>
      <c r="C67" s="8">
        <v>0.18</v>
      </c>
      <c r="D67" s="49"/>
      <c r="G67" t="s">
        <v>1634</v>
      </c>
      <c r="H67" s="8">
        <v>0.18</v>
      </c>
      <c r="I67" s="49"/>
    </row>
    <row r="68" spans="2:9" x14ac:dyDescent="0.2">
      <c r="B68" t="s">
        <v>1635</v>
      </c>
      <c r="C68" s="8">
        <v>0.7</v>
      </c>
      <c r="D68" s="49"/>
      <c r="G68" t="s">
        <v>1635</v>
      </c>
      <c r="H68" s="8">
        <v>0.7</v>
      </c>
      <c r="I68" s="49"/>
    </row>
    <row r="69" spans="2:9" x14ac:dyDescent="0.2">
      <c r="B69" t="s">
        <v>1636</v>
      </c>
      <c r="C69" s="8">
        <v>0.7</v>
      </c>
      <c r="D69" s="49"/>
      <c r="G69" t="s">
        <v>1636</v>
      </c>
      <c r="H69" s="8">
        <v>0.7</v>
      </c>
      <c r="I69" s="49"/>
    </row>
    <row r="70" spans="2:9" x14ac:dyDescent="0.2">
      <c r="B70" t="s">
        <v>1637</v>
      </c>
      <c r="C70" s="8">
        <v>0.36</v>
      </c>
      <c r="D70" s="49"/>
      <c r="G70" t="s">
        <v>1637</v>
      </c>
      <c r="H70" s="8">
        <v>0.36</v>
      </c>
      <c r="I70" s="49"/>
    </row>
    <row r="71" spans="2:9" x14ac:dyDescent="0.2">
      <c r="B71" t="s">
        <v>1638</v>
      </c>
      <c r="C71" s="8">
        <v>0.4</v>
      </c>
      <c r="D71" s="49"/>
      <c r="G71" t="s">
        <v>1638</v>
      </c>
      <c r="H71" s="8">
        <v>0.4</v>
      </c>
      <c r="I71" s="49"/>
    </row>
    <row r="72" spans="2:9" x14ac:dyDescent="0.2">
      <c r="B72" t="s">
        <v>1639</v>
      </c>
      <c r="C72" s="8">
        <v>0.47</v>
      </c>
      <c r="D72" s="49"/>
      <c r="G72" t="s">
        <v>1639</v>
      </c>
      <c r="H72" s="8">
        <v>0.47</v>
      </c>
      <c r="I72" s="49"/>
    </row>
    <row r="73" spans="2:9" x14ac:dyDescent="0.2">
      <c r="B73" t="s">
        <v>1640</v>
      </c>
      <c r="C73" s="8">
        <v>0.13</v>
      </c>
      <c r="D73" s="49"/>
      <c r="G73" t="s">
        <v>1640</v>
      </c>
      <c r="H73" s="8">
        <v>0.13</v>
      </c>
      <c r="I73" s="49"/>
    </row>
    <row r="74" spans="2:9" x14ac:dyDescent="0.2">
      <c r="B74" t="s">
        <v>1641</v>
      </c>
      <c r="C74" s="8">
        <v>0.66</v>
      </c>
      <c r="D74" s="49"/>
      <c r="G74" t="s">
        <v>1641</v>
      </c>
      <c r="H74" s="8">
        <v>0.66</v>
      </c>
      <c r="I74" s="49"/>
    </row>
    <row r="75" spans="2:9" x14ac:dyDescent="0.2">
      <c r="B75" t="s">
        <v>1642</v>
      </c>
      <c r="C75" s="8">
        <v>0.85</v>
      </c>
      <c r="D75" s="49"/>
      <c r="G75" t="s">
        <v>1642</v>
      </c>
      <c r="H75" s="8">
        <v>0.85</v>
      </c>
      <c r="I75" s="49"/>
    </row>
    <row r="76" spans="2:9" x14ac:dyDescent="0.2">
      <c r="B76" t="s">
        <v>1643</v>
      </c>
      <c r="C76" s="8">
        <v>0.49</v>
      </c>
      <c r="D76" s="49"/>
      <c r="G76" t="s">
        <v>1643</v>
      </c>
      <c r="H76" s="8">
        <v>0.49</v>
      </c>
      <c r="I76" s="49"/>
    </row>
    <row r="77" spans="2:9" x14ac:dyDescent="0.2">
      <c r="B77" t="s">
        <v>1644</v>
      </c>
      <c r="C77" s="8">
        <v>0.23</v>
      </c>
      <c r="D77" s="49"/>
      <c r="G77" t="s">
        <v>1644</v>
      </c>
      <c r="H77" s="8">
        <v>0.23</v>
      </c>
      <c r="I77" s="49"/>
    </row>
    <row r="78" spans="2:9" x14ac:dyDescent="0.2">
      <c r="B78" t="s">
        <v>1645</v>
      </c>
      <c r="C78" s="8">
        <v>0.42</v>
      </c>
      <c r="D78" s="49"/>
      <c r="G78" t="s">
        <v>1645</v>
      </c>
      <c r="H78" s="8">
        <v>0.42</v>
      </c>
      <c r="I78" s="49"/>
    </row>
    <row r="79" spans="2:9" x14ac:dyDescent="0.2">
      <c r="B79" t="s">
        <v>1646</v>
      </c>
      <c r="C79" s="8">
        <v>0.13</v>
      </c>
      <c r="D79" s="49"/>
      <c r="G79" t="s">
        <v>1646</v>
      </c>
      <c r="H79" s="8">
        <v>0.13</v>
      </c>
      <c r="I79" s="49"/>
    </row>
    <row r="80" spans="2:9" x14ac:dyDescent="0.2">
      <c r="B80" t="s">
        <v>1647</v>
      </c>
      <c r="C80" s="8">
        <v>0.43</v>
      </c>
      <c r="D80" s="49"/>
      <c r="G80" t="s">
        <v>1647</v>
      </c>
      <c r="H80" s="8">
        <v>0.43</v>
      </c>
      <c r="I80" s="49"/>
    </row>
    <row r="81" spans="2:9" x14ac:dyDescent="0.2">
      <c r="B81" t="s">
        <v>1648</v>
      </c>
      <c r="C81" s="8">
        <v>0.87</v>
      </c>
      <c r="D81" s="49"/>
      <c r="G81" t="s">
        <v>1648</v>
      </c>
      <c r="H81" s="8">
        <v>0.87</v>
      </c>
      <c r="I81" s="49"/>
    </row>
    <row r="82" spans="2:9" x14ac:dyDescent="0.2">
      <c r="B82" t="s">
        <v>1649</v>
      </c>
      <c r="C82" s="8">
        <v>0.8</v>
      </c>
      <c r="D82" s="49"/>
      <c r="G82" t="s">
        <v>1649</v>
      </c>
      <c r="H82" s="8">
        <v>0.8</v>
      </c>
      <c r="I82" s="49"/>
    </row>
    <row r="83" spans="2:9" x14ac:dyDescent="0.2">
      <c r="B83" t="s">
        <v>1650</v>
      </c>
      <c r="C83" s="8">
        <v>0.4</v>
      </c>
      <c r="D83" s="49"/>
      <c r="G83" t="s">
        <v>1650</v>
      </c>
      <c r="H83" s="8">
        <v>0.4</v>
      </c>
      <c r="I83" s="49"/>
    </row>
    <row r="84" spans="2:9" x14ac:dyDescent="0.2">
      <c r="B84" t="s">
        <v>1651</v>
      </c>
      <c r="C84" s="8">
        <v>0.55000000000000004</v>
      </c>
      <c r="D84" s="49"/>
      <c r="G84" t="s">
        <v>1651</v>
      </c>
      <c r="H84" s="8">
        <v>0.55000000000000004</v>
      </c>
      <c r="I84" s="49"/>
    </row>
    <row r="85" spans="2:9" x14ac:dyDescent="0.2">
      <c r="B85" t="s">
        <v>1652</v>
      </c>
      <c r="C85" s="8">
        <v>0.36</v>
      </c>
      <c r="D85" s="49"/>
      <c r="G85" t="s">
        <v>1652</v>
      </c>
      <c r="H85" s="8">
        <v>0.36</v>
      </c>
      <c r="I85" s="49"/>
    </row>
    <row r="86" spans="2:9" x14ac:dyDescent="0.2">
      <c r="B86" t="s">
        <v>1653</v>
      </c>
      <c r="C86" s="8">
        <v>0.42</v>
      </c>
      <c r="D86" s="49"/>
      <c r="G86" t="s">
        <v>1653</v>
      </c>
      <c r="H86" s="8">
        <v>0.42</v>
      </c>
      <c r="I86" s="49"/>
    </row>
    <row r="87" spans="2:9" x14ac:dyDescent="0.2">
      <c r="B87" t="s">
        <v>1654</v>
      </c>
      <c r="C87" s="8">
        <v>0.13</v>
      </c>
      <c r="D87" s="49"/>
      <c r="G87" t="s">
        <v>1654</v>
      </c>
      <c r="H87" s="8">
        <v>0.13</v>
      </c>
      <c r="I87" s="49"/>
    </row>
    <row r="88" spans="2:9" x14ac:dyDescent="0.2">
      <c r="B88" t="s">
        <v>1655</v>
      </c>
      <c r="C88" s="8">
        <v>0.35</v>
      </c>
      <c r="D88" s="49"/>
      <c r="G88" t="s">
        <v>1655</v>
      </c>
      <c r="H88" s="8">
        <v>0.35</v>
      </c>
      <c r="I88" s="49"/>
    </row>
    <row r="89" spans="2:9" x14ac:dyDescent="0.2">
      <c r="B89" t="s">
        <v>1656</v>
      </c>
      <c r="C89" s="8">
        <v>0.42</v>
      </c>
      <c r="D89" s="49"/>
      <c r="G89" t="s">
        <v>1656</v>
      </c>
      <c r="H89" s="8">
        <v>0.42</v>
      </c>
      <c r="I89" s="49"/>
    </row>
    <row r="90" spans="2:9" x14ac:dyDescent="0.2">
      <c r="B90" t="s">
        <v>1657</v>
      </c>
      <c r="C90" s="8">
        <v>0.89</v>
      </c>
      <c r="D90" s="49"/>
      <c r="G90" t="s">
        <v>1657</v>
      </c>
      <c r="H90" s="8">
        <v>0.89</v>
      </c>
      <c r="I90" s="49"/>
    </row>
    <row r="91" spans="2:9" x14ac:dyDescent="0.2">
      <c r="B91" t="s">
        <v>1658</v>
      </c>
      <c r="C91" s="8">
        <v>0.5</v>
      </c>
      <c r="D91" s="49"/>
      <c r="G91" t="s">
        <v>1658</v>
      </c>
      <c r="H91" s="8">
        <v>0.5</v>
      </c>
      <c r="I91" s="49"/>
    </row>
    <row r="92" spans="2:9" x14ac:dyDescent="0.2">
      <c r="B92" t="s">
        <v>1659</v>
      </c>
      <c r="C92" s="8">
        <v>0.16</v>
      </c>
      <c r="D92" s="49"/>
      <c r="G92" t="s">
        <v>1659</v>
      </c>
      <c r="H92" s="8">
        <v>0.16</v>
      </c>
      <c r="I92" s="49"/>
    </row>
    <row r="93" spans="2:9" x14ac:dyDescent="0.2">
      <c r="B93" t="s">
        <v>1660</v>
      </c>
      <c r="C93" s="8">
        <v>0.16</v>
      </c>
      <c r="D93" s="49"/>
      <c r="G93" t="s">
        <v>1660</v>
      </c>
      <c r="H93" s="8">
        <v>0.16</v>
      </c>
      <c r="I93" s="49"/>
    </row>
    <row r="94" spans="2:9" x14ac:dyDescent="0.2">
      <c r="B94" t="s">
        <v>1661</v>
      </c>
      <c r="C94" s="8">
        <v>0.63</v>
      </c>
      <c r="D94" s="49"/>
      <c r="G94" t="s">
        <v>1661</v>
      </c>
      <c r="H94" s="8">
        <v>0.63</v>
      </c>
      <c r="I94" s="49"/>
    </row>
    <row r="95" spans="2:9" x14ac:dyDescent="0.2">
      <c r="B95" t="s">
        <v>1662</v>
      </c>
      <c r="C95" s="8">
        <v>0.42</v>
      </c>
      <c r="D95" s="49"/>
      <c r="G95" t="s">
        <v>1662</v>
      </c>
      <c r="H95" s="8">
        <v>0.42</v>
      </c>
      <c r="I95" s="49"/>
    </row>
    <row r="96" spans="2:9" x14ac:dyDescent="0.2">
      <c r="B96" t="s">
        <v>1663</v>
      </c>
      <c r="C96" s="8">
        <v>0.28000000000000003</v>
      </c>
      <c r="D96" s="49"/>
      <c r="G96" t="s">
        <v>1663</v>
      </c>
      <c r="H96" s="8">
        <v>0.28000000000000003</v>
      </c>
      <c r="I96" s="49"/>
    </row>
    <row r="97" spans="2:9" x14ac:dyDescent="0.2">
      <c r="B97" t="s">
        <v>1664</v>
      </c>
      <c r="C97" s="8">
        <v>0.53</v>
      </c>
      <c r="D97" s="49"/>
      <c r="G97" t="s">
        <v>1664</v>
      </c>
      <c r="H97" s="8">
        <v>0.53</v>
      </c>
      <c r="I97" s="49"/>
    </row>
    <row r="98" spans="2:9" x14ac:dyDescent="0.2">
      <c r="B98" t="s">
        <v>1665</v>
      </c>
      <c r="C98" s="8">
        <v>0.21</v>
      </c>
      <c r="D98" s="49"/>
      <c r="G98" t="s">
        <v>1665</v>
      </c>
      <c r="H98" s="8">
        <v>0.21</v>
      </c>
      <c r="I98" s="49"/>
    </row>
    <row r="99" spans="2:9" x14ac:dyDescent="0.2">
      <c r="B99" t="s">
        <v>1666</v>
      </c>
      <c r="C99" s="8">
        <v>0.65</v>
      </c>
      <c r="D99" s="49"/>
      <c r="G99" t="s">
        <v>1666</v>
      </c>
      <c r="H99" s="8">
        <v>0.65</v>
      </c>
      <c r="I99" s="49"/>
    </row>
    <row r="100" spans="2:9" x14ac:dyDescent="0.2">
      <c r="B100" t="s">
        <v>1667</v>
      </c>
      <c r="C100" s="8">
        <v>0.9</v>
      </c>
      <c r="D100" s="49"/>
      <c r="G100" t="s">
        <v>1667</v>
      </c>
      <c r="H100" s="8">
        <v>0.9</v>
      </c>
      <c r="I100" s="49"/>
    </row>
    <row r="101" spans="2:9" x14ac:dyDescent="0.2">
      <c r="B101" t="s">
        <v>1668</v>
      </c>
      <c r="C101" s="8">
        <v>0.85</v>
      </c>
      <c r="D101" s="49"/>
      <c r="G101" t="s">
        <v>1668</v>
      </c>
      <c r="H101" s="8">
        <v>0.85</v>
      </c>
      <c r="I101" s="49"/>
    </row>
    <row r="102" spans="2:9" x14ac:dyDescent="0.2">
      <c r="B102" t="s">
        <v>1669</v>
      </c>
      <c r="C102" s="8">
        <v>0.54</v>
      </c>
      <c r="D102" s="49"/>
      <c r="G102" t="s">
        <v>1669</v>
      </c>
      <c r="H102" s="8">
        <v>0.54</v>
      </c>
      <c r="I102" s="49"/>
    </row>
    <row r="103" spans="2:9" x14ac:dyDescent="0.2">
      <c r="B103" t="s">
        <v>1670</v>
      </c>
      <c r="C103" s="8">
        <v>0.79</v>
      </c>
      <c r="D103" s="49"/>
      <c r="G103" t="s">
        <v>1670</v>
      </c>
      <c r="H103" s="8">
        <v>0.79</v>
      </c>
      <c r="I103" s="49"/>
    </row>
    <row r="104" spans="2:9" x14ac:dyDescent="0.2">
      <c r="B104" t="s">
        <v>1671</v>
      </c>
      <c r="C104" s="8">
        <v>0.56999999999999995</v>
      </c>
      <c r="D104" s="49"/>
      <c r="G104" t="s">
        <v>1671</v>
      </c>
      <c r="H104" s="8">
        <v>0.56999999999999995</v>
      </c>
      <c r="I104" s="49"/>
    </row>
    <row r="105" spans="2:9" x14ac:dyDescent="0.2">
      <c r="B105" t="s">
        <v>1672</v>
      </c>
      <c r="C105" s="8">
        <v>0.53</v>
      </c>
      <c r="D105" s="49"/>
      <c r="G105" t="s">
        <v>1672</v>
      </c>
      <c r="H105" s="8">
        <v>0.53</v>
      </c>
      <c r="I105" s="49"/>
    </row>
    <row r="106" spans="2:9" x14ac:dyDescent="0.2">
      <c r="B106" t="s">
        <v>1673</v>
      </c>
      <c r="C106" s="8">
        <v>0.89</v>
      </c>
      <c r="D106" s="49"/>
      <c r="G106" t="s">
        <v>1673</v>
      </c>
      <c r="H106" s="8">
        <v>0.89</v>
      </c>
      <c r="I106" s="49"/>
    </row>
    <row r="107" spans="2:9" x14ac:dyDescent="0.2">
      <c r="B107" t="s">
        <v>1674</v>
      </c>
      <c r="C107" s="8">
        <v>0.23</v>
      </c>
      <c r="D107" s="49"/>
      <c r="G107" t="s">
        <v>1674</v>
      </c>
      <c r="H107" s="8">
        <v>0.23</v>
      </c>
      <c r="I107" s="49"/>
    </row>
    <row r="108" spans="2:9" x14ac:dyDescent="0.2">
      <c r="B108" t="s">
        <v>1675</v>
      </c>
      <c r="C108" s="8">
        <v>0.21</v>
      </c>
      <c r="D108" s="49"/>
      <c r="G108" t="s">
        <v>1675</v>
      </c>
      <c r="H108" s="8">
        <v>0.21</v>
      </c>
      <c r="I108" s="49"/>
    </row>
    <row r="109" spans="2:9" x14ac:dyDescent="0.2">
      <c r="B109" t="s">
        <v>1676</v>
      </c>
      <c r="C109" s="8">
        <v>0.56999999999999995</v>
      </c>
      <c r="D109" s="49"/>
      <c r="G109" t="s">
        <v>1676</v>
      </c>
      <c r="H109" s="8">
        <v>0.56999999999999995</v>
      </c>
      <c r="I109" s="49"/>
    </row>
    <row r="110" spans="2:9" x14ac:dyDescent="0.2">
      <c r="B110" t="s">
        <v>1677</v>
      </c>
      <c r="C110" s="8">
        <v>0.6</v>
      </c>
      <c r="D110" s="49"/>
      <c r="G110" t="s">
        <v>1677</v>
      </c>
      <c r="H110" s="8">
        <v>0.6</v>
      </c>
      <c r="I110" s="49"/>
    </row>
    <row r="111" spans="2:9" x14ac:dyDescent="0.2">
      <c r="B111" t="s">
        <v>1678</v>
      </c>
      <c r="C111" s="8">
        <v>0.45</v>
      </c>
      <c r="D111" s="49"/>
      <c r="G111" t="s">
        <v>1678</v>
      </c>
      <c r="H111" s="8">
        <v>0.45</v>
      </c>
      <c r="I111" s="49"/>
    </row>
    <row r="112" spans="2:9" x14ac:dyDescent="0.2">
      <c r="B112" t="s">
        <v>1679</v>
      </c>
      <c r="C112" s="8">
        <v>0.76</v>
      </c>
      <c r="D112" s="49"/>
      <c r="G112" t="s">
        <v>1679</v>
      </c>
      <c r="H112" s="8">
        <v>0.76</v>
      </c>
      <c r="I112" s="49"/>
    </row>
    <row r="113" spans="2:9" x14ac:dyDescent="0.2">
      <c r="B113" t="s">
        <v>1680</v>
      </c>
      <c r="C113" s="8">
        <v>0.85</v>
      </c>
      <c r="D113" s="49"/>
      <c r="G113" t="s">
        <v>1680</v>
      </c>
      <c r="H113" s="8">
        <v>0.85</v>
      </c>
      <c r="I113" s="49"/>
    </row>
    <row r="114" spans="2:9" x14ac:dyDescent="0.2">
      <c r="B114" t="s">
        <v>1681</v>
      </c>
      <c r="C114" s="8">
        <v>0.51</v>
      </c>
      <c r="D114" s="49"/>
      <c r="G114" t="s">
        <v>1681</v>
      </c>
      <c r="H114" s="8">
        <v>0.51</v>
      </c>
      <c r="I114" s="49"/>
    </row>
    <row r="115" spans="2:9" x14ac:dyDescent="0.2">
      <c r="B115" t="s">
        <v>1682</v>
      </c>
      <c r="C115" s="8">
        <v>0.51</v>
      </c>
      <c r="D115" s="49"/>
      <c r="G115" t="s">
        <v>1682</v>
      </c>
      <c r="H115" s="8">
        <v>0.51</v>
      </c>
      <c r="I115" s="49"/>
    </row>
    <row r="116" spans="2:9" x14ac:dyDescent="0.2">
      <c r="B116" t="s">
        <v>1683</v>
      </c>
      <c r="C116" s="8">
        <v>0.67</v>
      </c>
      <c r="D116" s="49"/>
      <c r="G116" t="s">
        <v>1683</v>
      </c>
      <c r="H116" s="8">
        <v>0.67</v>
      </c>
      <c r="I116" s="49"/>
    </row>
    <row r="117" spans="2:9" x14ac:dyDescent="0.2">
      <c r="B117" t="s">
        <v>1684</v>
      </c>
      <c r="C117" s="8">
        <v>0.25</v>
      </c>
      <c r="D117" s="49"/>
      <c r="G117" t="s">
        <v>1684</v>
      </c>
      <c r="H117" s="8">
        <v>0.25</v>
      </c>
      <c r="I117" s="49"/>
    </row>
    <row r="118" spans="2:9" x14ac:dyDescent="0.2">
      <c r="B118" t="s">
        <v>1685</v>
      </c>
      <c r="C118" s="8">
        <v>0.23</v>
      </c>
      <c r="D118" s="49"/>
      <c r="G118" t="s">
        <v>1685</v>
      </c>
      <c r="H118" s="8">
        <v>0.23</v>
      </c>
      <c r="I118" s="49"/>
    </row>
    <row r="119" spans="2:9" x14ac:dyDescent="0.2">
      <c r="B119" t="s">
        <v>1686</v>
      </c>
      <c r="C119" s="8">
        <v>0.5</v>
      </c>
      <c r="D119" s="49"/>
      <c r="G119" t="s">
        <v>1686</v>
      </c>
      <c r="H119" s="8">
        <v>0.5</v>
      </c>
      <c r="I119" s="49"/>
    </row>
    <row r="120" spans="2:9" x14ac:dyDescent="0.2">
      <c r="B120" t="s">
        <v>1687</v>
      </c>
      <c r="C120" s="8">
        <v>0.81</v>
      </c>
      <c r="D120" s="49"/>
      <c r="G120" t="s">
        <v>1687</v>
      </c>
      <c r="H120" s="8">
        <v>0.81</v>
      </c>
      <c r="I120" s="49"/>
    </row>
    <row r="121" spans="2:9" x14ac:dyDescent="0.2">
      <c r="B121" t="s">
        <v>1688</v>
      </c>
      <c r="C121" s="8">
        <v>0.51</v>
      </c>
      <c r="D121" s="49"/>
      <c r="G121" t="s">
        <v>1688</v>
      </c>
      <c r="H121" s="8">
        <v>0.51</v>
      </c>
      <c r="I121" s="49"/>
    </row>
    <row r="122" spans="2:9" x14ac:dyDescent="0.2">
      <c r="B122" t="s">
        <v>1689</v>
      </c>
      <c r="C122" s="8">
        <v>0.5</v>
      </c>
      <c r="D122" s="49"/>
      <c r="G122" t="s">
        <v>1689</v>
      </c>
      <c r="H122" s="8">
        <v>0.5</v>
      </c>
      <c r="I122" s="49"/>
    </row>
    <row r="123" spans="2:9" x14ac:dyDescent="0.2">
      <c r="B123" t="s">
        <v>1690</v>
      </c>
      <c r="C123" s="8">
        <v>0.9</v>
      </c>
      <c r="D123" s="49"/>
      <c r="G123" t="s">
        <v>1690</v>
      </c>
      <c r="H123" s="8">
        <v>0.9</v>
      </c>
      <c r="I123" s="49"/>
    </row>
    <row r="124" spans="2:9" x14ac:dyDescent="0.2">
      <c r="B124" t="s">
        <v>1691</v>
      </c>
      <c r="C124" s="8">
        <v>0.84</v>
      </c>
      <c r="D124" s="49"/>
      <c r="G124" t="s">
        <v>1691</v>
      </c>
      <c r="H124" s="8">
        <v>0.84</v>
      </c>
      <c r="I124" s="49"/>
    </row>
    <row r="125" spans="2:9" x14ac:dyDescent="0.2">
      <c r="B125" t="s">
        <v>1692</v>
      </c>
      <c r="C125" s="8">
        <v>0.66</v>
      </c>
      <c r="D125" s="49"/>
      <c r="G125" t="s">
        <v>1692</v>
      </c>
      <c r="H125" s="8">
        <v>0.66</v>
      </c>
      <c r="I125" s="49"/>
    </row>
    <row r="126" spans="2:9" x14ac:dyDescent="0.2">
      <c r="B126" t="s">
        <v>1693</v>
      </c>
      <c r="C126" s="8">
        <v>0.26</v>
      </c>
      <c r="D126" s="49"/>
      <c r="G126" t="s">
        <v>1693</v>
      </c>
      <c r="H126" s="8">
        <v>0.26</v>
      </c>
      <c r="I126" s="49"/>
    </row>
    <row r="127" spans="2:9" x14ac:dyDescent="0.2">
      <c r="B127" t="s">
        <v>1694</v>
      </c>
      <c r="C127" s="8">
        <v>0.9</v>
      </c>
      <c r="D127" s="49"/>
      <c r="G127" t="s">
        <v>1694</v>
      </c>
      <c r="H127" s="8">
        <v>0.9</v>
      </c>
      <c r="I127" s="49"/>
    </row>
    <row r="128" spans="2:9" x14ac:dyDescent="0.2">
      <c r="B128" t="s">
        <v>1695</v>
      </c>
      <c r="C128" s="8">
        <v>0.68</v>
      </c>
      <c r="D128" s="49"/>
      <c r="G128" t="s">
        <v>1695</v>
      </c>
      <c r="H128" s="8">
        <v>0.68</v>
      </c>
      <c r="I128" s="49"/>
    </row>
    <row r="129" spans="2:9" x14ac:dyDescent="0.2">
      <c r="B129" t="s">
        <v>1696</v>
      </c>
      <c r="C129" s="8">
        <v>0.19</v>
      </c>
      <c r="D129" s="49"/>
      <c r="G129" t="s">
        <v>1696</v>
      </c>
      <c r="H129" s="8">
        <v>0.19</v>
      </c>
      <c r="I129" s="49"/>
    </row>
    <row r="130" spans="2:9" x14ac:dyDescent="0.2">
      <c r="B130" t="s">
        <v>1697</v>
      </c>
      <c r="C130" s="8">
        <v>0.88</v>
      </c>
      <c r="D130" s="49"/>
      <c r="G130" t="s">
        <v>1697</v>
      </c>
      <c r="H130" s="8">
        <v>0.88</v>
      </c>
      <c r="I130" s="49"/>
    </row>
    <row r="131" spans="2:9" x14ac:dyDescent="0.2">
      <c r="B131" t="s">
        <v>1698</v>
      </c>
      <c r="C131" s="8">
        <v>0.68</v>
      </c>
      <c r="D131" s="49"/>
      <c r="G131" t="s">
        <v>1698</v>
      </c>
      <c r="H131" s="8">
        <v>0.68</v>
      </c>
      <c r="I131" s="49"/>
    </row>
    <row r="132" spans="2:9" x14ac:dyDescent="0.2">
      <c r="B132" t="s">
        <v>1699</v>
      </c>
      <c r="C132" s="8">
        <v>0.8</v>
      </c>
      <c r="D132" s="49"/>
      <c r="G132" t="s">
        <v>1699</v>
      </c>
      <c r="H132" s="8">
        <v>0.8</v>
      </c>
      <c r="I132" s="49"/>
    </row>
  </sheetData>
  <conditionalFormatting sqref="J15:J19 J23:J34">
    <cfRule type="expression" dxfId="23" priority="29">
      <formula>D33=""</formula>
    </cfRule>
    <cfRule type="cellIs" dxfId="22" priority="30" operator="equal">
      <formula>"✔"</formula>
    </cfRule>
    <cfRule type="containsText" dxfId="21" priority="31" operator="containsText" text="✘">
      <formula>NOT(ISERROR(SEARCH("✘",J15)))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84484-D75C-4DD8-BFD3-6987849DA38D}">
  <sheetPr>
    <tabColor theme="4" tint="-0.499984740745262"/>
  </sheetPr>
  <dimension ref="B8:E49"/>
  <sheetViews>
    <sheetView showGridLines="0" workbookViewId="0">
      <selection activeCell="J35" sqref="J35"/>
    </sheetView>
  </sheetViews>
  <sheetFormatPr baseColWidth="10" defaultRowHeight="15" x14ac:dyDescent="0.2"/>
  <cols>
    <col min="2" max="2" width="18.83203125" customWidth="1"/>
    <col min="3" max="3" width="23.83203125" customWidth="1"/>
    <col min="4" max="4" width="24.5" customWidth="1"/>
    <col min="5" max="5" width="23.33203125" customWidth="1"/>
  </cols>
  <sheetData>
    <row r="8" spans="2:5" ht="16" thickBot="1" x14ac:dyDescent="0.25"/>
    <row r="9" spans="2:5" ht="21" x14ac:dyDescent="0.3">
      <c r="B9" s="54" t="s">
        <v>363</v>
      </c>
      <c r="C9" s="50" t="s">
        <v>357</v>
      </c>
      <c r="D9" s="50" t="s">
        <v>358</v>
      </c>
      <c r="E9" s="51" t="s">
        <v>359</v>
      </c>
    </row>
    <row r="10" spans="2:5" ht="21" x14ac:dyDescent="0.3">
      <c r="B10" s="52">
        <v>10000</v>
      </c>
      <c r="C10" s="8">
        <v>0.05</v>
      </c>
      <c r="D10" t="s">
        <v>1702</v>
      </c>
      <c r="E10" s="26">
        <v>100</v>
      </c>
    </row>
    <row r="11" spans="2:5" ht="21" x14ac:dyDescent="0.3">
      <c r="B11" s="52">
        <v>20000</v>
      </c>
      <c r="C11" s="8">
        <v>0.1</v>
      </c>
      <c r="D11" t="s">
        <v>1703</v>
      </c>
      <c r="E11" s="26">
        <v>200</v>
      </c>
    </row>
    <row r="12" spans="2:5" ht="21" x14ac:dyDescent="0.3">
      <c r="B12" s="52">
        <v>50000</v>
      </c>
      <c r="C12" s="8">
        <v>0.15</v>
      </c>
      <c r="D12" t="s">
        <v>1706</v>
      </c>
      <c r="E12" s="26">
        <v>500</v>
      </c>
    </row>
    <row r="13" spans="2:5" ht="21" x14ac:dyDescent="0.3">
      <c r="B13" s="52">
        <v>100000</v>
      </c>
      <c r="C13" s="8">
        <v>0.2</v>
      </c>
      <c r="D13" t="s">
        <v>1705</v>
      </c>
      <c r="E13" s="26">
        <v>1000</v>
      </c>
    </row>
    <row r="14" spans="2:5" ht="22" thickBot="1" x14ac:dyDescent="0.35">
      <c r="B14" s="53">
        <v>150000</v>
      </c>
      <c r="C14" s="9">
        <v>0.25</v>
      </c>
      <c r="D14" s="10" t="s">
        <v>1704</v>
      </c>
      <c r="E14" s="27">
        <v>1500</v>
      </c>
    </row>
    <row r="20" spans="2:5" ht="22" thickBot="1" x14ac:dyDescent="0.35">
      <c r="B20" s="55" t="s">
        <v>360</v>
      </c>
      <c r="C20" s="55" t="s">
        <v>361</v>
      </c>
      <c r="D20" s="55" t="s">
        <v>362</v>
      </c>
    </row>
    <row r="21" spans="2:5" ht="21" x14ac:dyDescent="0.3">
      <c r="B21" s="57">
        <v>140000</v>
      </c>
      <c r="C21" s="58" t="s">
        <v>359</v>
      </c>
      <c r="D21" s="59" cm="1">
        <f t="array" ref="D21">_xlfn.XLOOKUP(B21,$B$9:$B$14,_xlfn.XLOOKUP(C21,$C$9:$E$9,$C$9:$E$14,"",0),"",1,1)</f>
        <v>1500</v>
      </c>
    </row>
    <row r="22" spans="2:5" ht="21" x14ac:dyDescent="0.3">
      <c r="B22" s="60">
        <v>22000</v>
      </c>
      <c r="C22" s="61" t="s">
        <v>358</v>
      </c>
      <c r="D22" s="62" t="str" cm="1">
        <f t="array" ref="D22">_xlfn.XLOOKUP(B22,$B$9:$B$14,_xlfn.XLOOKUP(C22,$C$9:$E$9,$C$9:$E$14,"",0),"",1,1)</f>
        <v>2 Entradas de cine</v>
      </c>
    </row>
    <row r="23" spans="2:5" ht="22" thickBot="1" x14ac:dyDescent="0.35">
      <c r="B23" s="63">
        <v>250000</v>
      </c>
      <c r="C23" s="64" t="s">
        <v>357</v>
      </c>
      <c r="D23" s="65" t="str" cm="1">
        <f t="array" ref="D23">_xlfn.XLOOKUP(B23,$B$9:$B$14,_xlfn.XLOOKUP(C23,$C$9:$E$9,$C$9:$E$14,"",0),"",1,1)</f>
        <v>Descuento</v>
      </c>
    </row>
    <row r="24" spans="2:5" x14ac:dyDescent="0.2">
      <c r="B24" s="12">
        <v>10000.01</v>
      </c>
      <c r="C24" t="s">
        <v>359</v>
      </c>
      <c r="D24" s="56"/>
      <c r="E24" s="7" t="str" cm="1">
        <f t="array" ref="E24">IF(D24=_xlfn.XLOOKUP(B24,$B$9:$B$14,_xlfn.XLOOKUP(C24,$C$9:$E$9,$C$9:$E$14,,0),,1,1),"✔","✘")</f>
        <v>✘</v>
      </c>
    </row>
    <row r="25" spans="2:5" x14ac:dyDescent="0.2">
      <c r="B25" s="12">
        <f t="shared" ref="B25:B49" ca="1" si="0">RANDBETWEEN(10,150)*1000</f>
        <v>92000</v>
      </c>
      <c r="C25" t="s">
        <v>358</v>
      </c>
      <c r="D25" s="56"/>
      <c r="E25" s="7" t="str" cm="1">
        <f t="array" aca="1" ref="E25" ca="1">IF(D25=_xlfn.XLOOKUP(B25,$B$9:$B$14,_xlfn.XLOOKUP(C25,$C$9:$E$9,$C$9:$E$14,,0),,1,1),"✔","✘")</f>
        <v>✘</v>
      </c>
    </row>
    <row r="26" spans="2:5" x14ac:dyDescent="0.2">
      <c r="B26" s="12">
        <f t="shared" ca="1" si="0"/>
        <v>33000</v>
      </c>
      <c r="C26" t="s">
        <v>357</v>
      </c>
      <c r="D26" s="56"/>
      <c r="E26" s="7" t="str" cm="1">
        <f t="array" aca="1" ref="E26" ca="1">IF(D26=_xlfn.XLOOKUP(B26,$B$9:$B$14,_xlfn.XLOOKUP(C26,$C$9:$E$9,$C$9:$E$14,,0),,1,1),"✔","✘")</f>
        <v>✘</v>
      </c>
    </row>
    <row r="27" spans="2:5" x14ac:dyDescent="0.2">
      <c r="B27" s="12">
        <f t="shared" ca="1" si="0"/>
        <v>53000</v>
      </c>
      <c r="C27" t="s">
        <v>359</v>
      </c>
      <c r="D27" s="56"/>
      <c r="E27" s="7" t="str" cm="1">
        <f t="array" aca="1" ref="E27" ca="1">IF(D27=_xlfn.XLOOKUP(B27,$B$9:$B$14,_xlfn.XLOOKUP(C27,$C$9:$E$9,$C$9:$E$14,,0),,1,1),"✔","✘")</f>
        <v>✘</v>
      </c>
    </row>
    <row r="28" spans="2:5" x14ac:dyDescent="0.2">
      <c r="B28" s="12">
        <f t="shared" ca="1" si="0"/>
        <v>146000</v>
      </c>
      <c r="C28" t="s">
        <v>359</v>
      </c>
      <c r="D28" s="56"/>
      <c r="E28" s="7" t="str" cm="1">
        <f t="array" aca="1" ref="E28" ca="1">IF(D28=_xlfn.XLOOKUP(B28,$B$9:$B$14,_xlfn.XLOOKUP(C28,$C$9:$E$9,$C$9:$E$14,,0),,1,1),"✔","✘")</f>
        <v>✘</v>
      </c>
    </row>
    <row r="29" spans="2:5" x14ac:dyDescent="0.2">
      <c r="B29" s="12">
        <f t="shared" ca="1" si="0"/>
        <v>135000</v>
      </c>
      <c r="C29" t="s">
        <v>358</v>
      </c>
      <c r="D29" s="56"/>
      <c r="E29" s="7" t="str" cm="1">
        <f t="array" aca="1" ref="E29" ca="1">IF(D29=_xlfn.XLOOKUP(B29,$B$9:$B$14,_xlfn.XLOOKUP(C29,$C$9:$E$9,$C$9:$E$14,,0),,1,1),"✔","✘")</f>
        <v>✘</v>
      </c>
    </row>
    <row r="30" spans="2:5" x14ac:dyDescent="0.2">
      <c r="B30" s="12">
        <f t="shared" ca="1" si="0"/>
        <v>140000</v>
      </c>
      <c r="C30" t="s">
        <v>358</v>
      </c>
      <c r="D30" s="56"/>
      <c r="E30" s="7" t="str" cm="1">
        <f t="array" aca="1" ref="E30" ca="1">IF(D30=_xlfn.XLOOKUP(B30,$B$9:$B$14,_xlfn.XLOOKUP(C30,$C$9:$E$9,$C$9:$E$14,,0),,1,1),"✔","✘")</f>
        <v>✘</v>
      </c>
    </row>
    <row r="31" spans="2:5" x14ac:dyDescent="0.2">
      <c r="B31" s="12">
        <f t="shared" ca="1" si="0"/>
        <v>109000</v>
      </c>
      <c r="C31" t="s">
        <v>357</v>
      </c>
      <c r="D31" s="56"/>
      <c r="E31" s="7" t="str" cm="1">
        <f t="array" aca="1" ref="E31" ca="1">IF(D31=_xlfn.XLOOKUP(B31,$B$9:$B$14,_xlfn.XLOOKUP(C31,$C$9:$E$9,$C$9:$E$14,,0),,1,1),"✔","✘")</f>
        <v>✘</v>
      </c>
    </row>
    <row r="32" spans="2:5" x14ac:dyDescent="0.2">
      <c r="B32" s="12">
        <f t="shared" ca="1" si="0"/>
        <v>21000</v>
      </c>
      <c r="C32" t="s">
        <v>359</v>
      </c>
      <c r="D32" s="56"/>
      <c r="E32" s="7" t="str" cm="1">
        <f t="array" aca="1" ref="E32" ca="1">IF(D32=_xlfn.XLOOKUP(B32,$B$9:$B$14,_xlfn.XLOOKUP(C32,$C$9:$E$9,$C$9:$E$14,,0),,1,1),"✔","✘")</f>
        <v>✘</v>
      </c>
    </row>
    <row r="33" spans="2:5" x14ac:dyDescent="0.2">
      <c r="B33" s="12">
        <f t="shared" ca="1" si="0"/>
        <v>59000</v>
      </c>
      <c r="C33" t="s">
        <v>357</v>
      </c>
      <c r="D33" s="56"/>
      <c r="E33" s="7" t="str" cm="1">
        <f t="array" aca="1" ref="E33" ca="1">IF(D33=_xlfn.XLOOKUP(B33,$B$9:$B$14,_xlfn.XLOOKUP(C33,$C$9:$E$9,$C$9:$E$14,,0),,1,1),"✔","✘")</f>
        <v>✘</v>
      </c>
    </row>
    <row r="34" spans="2:5" x14ac:dyDescent="0.2">
      <c r="B34" s="12">
        <f t="shared" ca="1" si="0"/>
        <v>103000</v>
      </c>
      <c r="C34" t="s">
        <v>357</v>
      </c>
      <c r="D34" s="56"/>
      <c r="E34" s="7" t="str" cm="1">
        <f t="array" aca="1" ref="E34" ca="1">IF(D34=_xlfn.XLOOKUP(B34,$B$9:$B$14,_xlfn.XLOOKUP(C34,$C$9:$E$9,$C$9:$E$14,,0),,1,1),"✔","✘")</f>
        <v>✘</v>
      </c>
    </row>
    <row r="35" spans="2:5" x14ac:dyDescent="0.2">
      <c r="B35" s="12">
        <f t="shared" ca="1" si="0"/>
        <v>34000</v>
      </c>
      <c r="C35" t="s">
        <v>358</v>
      </c>
      <c r="D35" s="56"/>
      <c r="E35" s="7" t="str" cm="1">
        <f t="array" aca="1" ref="E35" ca="1">IF(D35=_xlfn.XLOOKUP(B35,$B$9:$B$14,_xlfn.XLOOKUP(C35,$C$9:$E$9,$C$9:$E$14,,0),,1,1),"✔","✘")</f>
        <v>✘</v>
      </c>
    </row>
    <row r="36" spans="2:5" x14ac:dyDescent="0.2">
      <c r="B36" s="12">
        <f t="shared" ca="1" si="0"/>
        <v>27000</v>
      </c>
      <c r="C36" t="s">
        <v>359</v>
      </c>
      <c r="D36" s="56"/>
      <c r="E36" s="7" t="str" cm="1">
        <f t="array" aca="1" ref="E36" ca="1">IF(D36=_xlfn.XLOOKUP(B36,$B$9:$B$14,_xlfn.XLOOKUP(C36,$C$9:$E$9,$C$9:$E$14,,0),,1,1),"✔","✘")</f>
        <v>✘</v>
      </c>
    </row>
    <row r="37" spans="2:5" x14ac:dyDescent="0.2">
      <c r="B37" s="12">
        <f t="shared" ca="1" si="0"/>
        <v>10000</v>
      </c>
      <c r="C37" t="s">
        <v>359</v>
      </c>
      <c r="D37" s="56"/>
      <c r="E37" s="7" t="str" cm="1">
        <f t="array" aca="1" ref="E37" ca="1">IF(D37=_xlfn.XLOOKUP(B37,$B$9:$B$14,_xlfn.XLOOKUP(C37,$C$9:$E$9,$C$9:$E$14,,0),,1,1),"✔","✘")</f>
        <v>✘</v>
      </c>
    </row>
    <row r="38" spans="2:5" x14ac:dyDescent="0.2">
      <c r="B38" s="12">
        <f t="shared" ca="1" si="0"/>
        <v>68000</v>
      </c>
      <c r="C38" t="s">
        <v>358</v>
      </c>
      <c r="D38" s="56"/>
      <c r="E38" s="7" t="str" cm="1">
        <f t="array" aca="1" ref="E38" ca="1">IF(D38=_xlfn.XLOOKUP(B38,$B$9:$B$14,_xlfn.XLOOKUP(C38,$C$9:$E$9,$C$9:$E$14,,0),,1,1),"✔","✘")</f>
        <v>✘</v>
      </c>
    </row>
    <row r="39" spans="2:5" x14ac:dyDescent="0.2">
      <c r="B39" s="12">
        <f t="shared" ca="1" si="0"/>
        <v>76000</v>
      </c>
      <c r="C39" t="s">
        <v>358</v>
      </c>
      <c r="D39" s="56"/>
      <c r="E39" s="7" t="str" cm="1">
        <f t="array" aca="1" ref="E39" ca="1">IF(D39=_xlfn.XLOOKUP(B39,$B$9:$B$14,_xlfn.XLOOKUP(C39,$C$9:$E$9,$C$9:$E$14,,0),,1,1),"✔","✘")</f>
        <v>✘</v>
      </c>
    </row>
    <row r="40" spans="2:5" x14ac:dyDescent="0.2">
      <c r="B40" s="12">
        <f t="shared" ca="1" si="0"/>
        <v>50000</v>
      </c>
      <c r="C40" t="s">
        <v>358</v>
      </c>
      <c r="D40" s="56"/>
      <c r="E40" s="7" t="str" cm="1">
        <f t="array" aca="1" ref="E40" ca="1">IF(D40=_xlfn.XLOOKUP(B40,$B$9:$B$14,_xlfn.XLOOKUP(C40,$C$9:$E$9,$C$9:$E$14,,0),,1,1),"✔","✘")</f>
        <v>✘</v>
      </c>
    </row>
    <row r="41" spans="2:5" x14ac:dyDescent="0.2">
      <c r="B41" s="12">
        <f t="shared" ca="1" si="0"/>
        <v>38000</v>
      </c>
      <c r="C41" t="s">
        <v>359</v>
      </c>
      <c r="D41" s="56"/>
      <c r="E41" s="7" t="str" cm="1">
        <f t="array" aca="1" ref="E41" ca="1">IF(D41=_xlfn.XLOOKUP(B41,$B$9:$B$14,_xlfn.XLOOKUP(C41,$C$9:$E$9,$C$9:$E$14,,0),,1,1),"✔","✘")</f>
        <v>✘</v>
      </c>
    </row>
    <row r="42" spans="2:5" x14ac:dyDescent="0.2">
      <c r="B42" s="12">
        <f t="shared" ca="1" si="0"/>
        <v>119000</v>
      </c>
      <c r="C42" t="s">
        <v>358</v>
      </c>
      <c r="D42" s="56"/>
      <c r="E42" s="7" t="str" cm="1">
        <f t="array" aca="1" ref="E42" ca="1">IF(D42=_xlfn.XLOOKUP(B42,$B$9:$B$14,_xlfn.XLOOKUP(C42,$C$9:$E$9,$C$9:$E$14,,0),,1,1),"✔","✘")</f>
        <v>✘</v>
      </c>
    </row>
    <row r="43" spans="2:5" x14ac:dyDescent="0.2">
      <c r="B43" s="12">
        <f t="shared" ca="1" si="0"/>
        <v>111000</v>
      </c>
      <c r="C43" t="s">
        <v>359</v>
      </c>
      <c r="D43" s="56"/>
      <c r="E43" s="7" t="str" cm="1">
        <f t="array" aca="1" ref="E43" ca="1">IF(D43=_xlfn.XLOOKUP(B43,$B$9:$B$14,_xlfn.XLOOKUP(C43,$C$9:$E$9,$C$9:$E$14,,0),,1,1),"✔","✘")</f>
        <v>✘</v>
      </c>
    </row>
    <row r="44" spans="2:5" x14ac:dyDescent="0.2">
      <c r="B44" s="12">
        <f t="shared" ca="1" si="0"/>
        <v>136000</v>
      </c>
      <c r="C44" t="s">
        <v>357</v>
      </c>
      <c r="D44" s="56"/>
      <c r="E44" s="7" t="str" cm="1">
        <f t="array" aca="1" ref="E44" ca="1">IF(D44=_xlfn.XLOOKUP(B44,$B$9:$B$14,_xlfn.XLOOKUP(C44,$C$9:$E$9,$C$9:$E$14,,0),,1,1),"✔","✘")</f>
        <v>✘</v>
      </c>
    </row>
    <row r="45" spans="2:5" x14ac:dyDescent="0.2">
      <c r="B45" s="12">
        <f t="shared" ca="1" si="0"/>
        <v>48000</v>
      </c>
      <c r="C45" t="s">
        <v>359</v>
      </c>
      <c r="D45" s="56"/>
      <c r="E45" s="7" t="str" cm="1">
        <f t="array" aca="1" ref="E45" ca="1">IF(D45=_xlfn.XLOOKUP(B45,$B$9:$B$14,_xlfn.XLOOKUP(C45,$C$9:$E$9,$C$9:$E$14,,0),,1,1),"✔","✘")</f>
        <v>✘</v>
      </c>
    </row>
    <row r="46" spans="2:5" x14ac:dyDescent="0.2">
      <c r="B46" s="12">
        <f t="shared" ca="1" si="0"/>
        <v>51000</v>
      </c>
      <c r="C46" t="s">
        <v>358</v>
      </c>
      <c r="D46" s="56"/>
      <c r="E46" s="7" t="str" cm="1">
        <f t="array" aca="1" ref="E46" ca="1">IF(D46=_xlfn.XLOOKUP(B46,$B$9:$B$14,_xlfn.XLOOKUP(C46,$C$9:$E$9,$C$9:$E$14,,0),,1,1),"✔","✘")</f>
        <v>✘</v>
      </c>
    </row>
    <row r="47" spans="2:5" x14ac:dyDescent="0.2">
      <c r="B47" s="12">
        <f t="shared" ca="1" si="0"/>
        <v>33000</v>
      </c>
      <c r="C47" t="s">
        <v>357</v>
      </c>
      <c r="D47" s="56"/>
      <c r="E47" s="7" t="str" cm="1">
        <f t="array" aca="1" ref="E47" ca="1">IF(D47=_xlfn.XLOOKUP(B47,$B$9:$B$14,_xlfn.XLOOKUP(C47,$C$9:$E$9,$C$9:$E$14,,0),,1,1),"✔","✘")</f>
        <v>✘</v>
      </c>
    </row>
    <row r="48" spans="2:5" x14ac:dyDescent="0.2">
      <c r="B48" s="12">
        <f t="shared" ca="1" si="0"/>
        <v>138000</v>
      </c>
      <c r="C48" t="s">
        <v>358</v>
      </c>
      <c r="D48" s="56"/>
      <c r="E48" s="7" t="str" cm="1">
        <f t="array" aca="1" ref="E48" ca="1">IF(D48=_xlfn.XLOOKUP(B48,$B$9:$B$14,_xlfn.XLOOKUP(C48,$C$9:$E$9,$C$9:$E$14,,0),,1,1),"✔","✘")</f>
        <v>✘</v>
      </c>
    </row>
    <row r="49" spans="2:5" x14ac:dyDescent="0.2">
      <c r="B49" s="12">
        <f t="shared" ca="1" si="0"/>
        <v>49000</v>
      </c>
      <c r="C49" t="s">
        <v>359</v>
      </c>
      <c r="D49" s="56"/>
      <c r="E49" s="7" t="str" cm="1">
        <f t="array" aca="1" ref="E49" ca="1">IF(D49=_xlfn.XLOOKUP(B49,$B$9:$B$14,_xlfn.XLOOKUP(C49,$C$9:$E$9,$C$9:$E$14,,0),,1,1),"✔","✘")</f>
        <v>✘</v>
      </c>
    </row>
  </sheetData>
  <conditionalFormatting sqref="E24:E49">
    <cfRule type="expression" dxfId="20" priority="1">
      <formula>D24=""</formula>
    </cfRule>
    <cfRule type="cellIs" dxfId="19" priority="2" operator="equal">
      <formula>"✔"</formula>
    </cfRule>
    <cfRule type="containsText" dxfId="18" priority="3" operator="containsText" text="✘">
      <formula>NOT(ISERROR(SEARCH("✘",E24)))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4766A-6CA7-5145-80CE-07316BA5B226}">
  <sheetPr>
    <tabColor theme="6" tint="0.79998168889431442"/>
  </sheetPr>
  <dimension ref="C17:T43"/>
  <sheetViews>
    <sheetView showGridLines="0" zoomScale="120" zoomScaleNormal="120" workbookViewId="0">
      <selection activeCell="E16" sqref="E16"/>
    </sheetView>
  </sheetViews>
  <sheetFormatPr baseColWidth="10" defaultColWidth="2.83203125" defaultRowHeight="15" x14ac:dyDescent="0.2"/>
  <cols>
    <col min="3" max="3" width="8.5" customWidth="1"/>
    <col min="4" max="4" width="19.1640625" customWidth="1"/>
    <col min="5" max="5" width="11.33203125" customWidth="1"/>
    <col min="6" max="6" width="8.5" customWidth="1"/>
    <col min="7" max="7" width="54.1640625" customWidth="1"/>
    <col min="8" max="8" width="15.1640625" customWidth="1"/>
    <col min="9" max="10" width="8.33203125" customWidth="1"/>
    <col min="11" max="11" width="19.1640625" customWidth="1"/>
    <col min="12" max="12" width="8.5" customWidth="1"/>
    <col min="13" max="13" width="10.83203125" customWidth="1"/>
    <col min="14" max="14" width="12.1640625" customWidth="1"/>
    <col min="15" max="15" width="65.83203125" customWidth="1"/>
    <col min="16" max="16" width="15.1640625" customWidth="1"/>
    <col min="17" max="17" width="10.1640625" customWidth="1"/>
    <col min="19" max="19" width="4.1640625" customWidth="1"/>
    <col min="20" max="20" width="8.5" customWidth="1"/>
  </cols>
  <sheetData>
    <row r="17" spans="3:17" ht="21" x14ac:dyDescent="0.3">
      <c r="K17" s="31" t="s">
        <v>0</v>
      </c>
      <c r="L17" s="34" t="s">
        <v>5</v>
      </c>
      <c r="M17" s="31" t="s">
        <v>415</v>
      </c>
      <c r="N17" s="31" t="s">
        <v>416</v>
      </c>
      <c r="O17" s="31" t="s">
        <v>1</v>
      </c>
      <c r="P17" s="31" t="s">
        <v>467</v>
      </c>
      <c r="Q17" s="32" t="s">
        <v>7</v>
      </c>
    </row>
    <row r="18" spans="3:17" x14ac:dyDescent="0.2">
      <c r="K18" s="66" t="s">
        <v>373</v>
      </c>
      <c r="L18" s="35">
        <v>43779</v>
      </c>
      <c r="M18" t="s">
        <v>426</v>
      </c>
      <c r="N18" t="s">
        <v>447</v>
      </c>
      <c r="O18" t="s">
        <v>399</v>
      </c>
      <c r="P18" t="s">
        <v>464</v>
      </c>
      <c r="Q18" s="12">
        <v>299</v>
      </c>
    </row>
    <row r="19" spans="3:17" x14ac:dyDescent="0.2">
      <c r="K19" s="66" t="s">
        <v>378</v>
      </c>
      <c r="L19" s="35">
        <v>43126</v>
      </c>
      <c r="M19" t="s">
        <v>431</v>
      </c>
      <c r="N19" t="s">
        <v>452</v>
      </c>
      <c r="O19" t="s">
        <v>404</v>
      </c>
      <c r="P19" t="s">
        <v>465</v>
      </c>
      <c r="Q19" s="12">
        <v>526</v>
      </c>
    </row>
    <row r="20" spans="3:17" x14ac:dyDescent="0.2">
      <c r="K20" s="66" t="s">
        <v>380</v>
      </c>
      <c r="L20" s="35">
        <v>43328</v>
      </c>
      <c r="M20" t="s">
        <v>433</v>
      </c>
      <c r="N20" t="s">
        <v>454</v>
      </c>
      <c r="O20" t="s">
        <v>406</v>
      </c>
      <c r="P20" t="s">
        <v>466</v>
      </c>
      <c r="Q20" s="12">
        <v>898</v>
      </c>
    </row>
    <row r="21" spans="3:17" x14ac:dyDescent="0.2">
      <c r="K21" s="66" t="s">
        <v>382</v>
      </c>
      <c r="L21" s="35">
        <v>43406</v>
      </c>
      <c r="M21" t="s">
        <v>435</v>
      </c>
      <c r="N21" t="s">
        <v>456</v>
      </c>
      <c r="O21" t="s">
        <v>408</v>
      </c>
      <c r="P21" t="s">
        <v>464</v>
      </c>
      <c r="Q21" s="12">
        <v>169</v>
      </c>
    </row>
    <row r="22" spans="3:17" x14ac:dyDescent="0.2">
      <c r="K22" s="66" t="s">
        <v>383</v>
      </c>
      <c r="L22" s="35">
        <v>43417</v>
      </c>
      <c r="M22" t="s">
        <v>436</v>
      </c>
      <c r="N22" t="s">
        <v>457</v>
      </c>
      <c r="O22" t="s">
        <v>409</v>
      </c>
      <c r="P22" t="s">
        <v>465</v>
      </c>
      <c r="Q22" s="12">
        <v>1081</v>
      </c>
    </row>
    <row r="23" spans="3:17" x14ac:dyDescent="0.2">
      <c r="K23" s="66" t="s">
        <v>364</v>
      </c>
      <c r="L23" s="35">
        <v>43126</v>
      </c>
      <c r="M23" t="s">
        <v>417</v>
      </c>
      <c r="N23" t="s">
        <v>438</v>
      </c>
      <c r="O23" t="s">
        <v>390</v>
      </c>
      <c r="P23" t="s">
        <v>466</v>
      </c>
      <c r="Q23" s="12">
        <v>1143</v>
      </c>
    </row>
    <row r="24" spans="3:17" x14ac:dyDescent="0.2">
      <c r="K24" s="66" t="s">
        <v>366</v>
      </c>
      <c r="L24" s="35">
        <v>43328</v>
      </c>
      <c r="M24" t="s">
        <v>419</v>
      </c>
      <c r="N24" t="s">
        <v>440</v>
      </c>
      <c r="O24" t="s">
        <v>392</v>
      </c>
      <c r="P24" t="s">
        <v>464</v>
      </c>
      <c r="Q24" s="12">
        <v>845</v>
      </c>
    </row>
    <row r="25" spans="3:17" x14ac:dyDescent="0.2">
      <c r="K25" s="66" t="s">
        <v>377</v>
      </c>
      <c r="L25" s="35">
        <v>43826</v>
      </c>
      <c r="M25" t="s">
        <v>430</v>
      </c>
      <c r="N25" t="s">
        <v>451</v>
      </c>
      <c r="O25" t="s">
        <v>403</v>
      </c>
      <c r="P25" t="s">
        <v>465</v>
      </c>
      <c r="Q25" s="12">
        <v>405</v>
      </c>
    </row>
    <row r="26" spans="3:17" ht="21" x14ac:dyDescent="0.3">
      <c r="C26" s="31" t="s">
        <v>5</v>
      </c>
      <c r="D26" s="31" t="s">
        <v>0</v>
      </c>
      <c r="E26" s="31" t="s">
        <v>415</v>
      </c>
      <c r="F26" s="31" t="s">
        <v>416</v>
      </c>
      <c r="G26" s="31" t="s">
        <v>1</v>
      </c>
      <c r="H26" s="31" t="s">
        <v>467</v>
      </c>
      <c r="I26" s="32" t="s">
        <v>7</v>
      </c>
      <c r="J26" s="13"/>
      <c r="K26" s="66" t="s">
        <v>367</v>
      </c>
      <c r="L26" s="35">
        <v>43396</v>
      </c>
      <c r="M26" t="s">
        <v>420</v>
      </c>
      <c r="N26" t="s">
        <v>441</v>
      </c>
      <c r="O26" t="s">
        <v>393</v>
      </c>
      <c r="P26" t="s">
        <v>466</v>
      </c>
      <c r="Q26" s="12">
        <v>804</v>
      </c>
    </row>
    <row r="27" spans="3:17" x14ac:dyDescent="0.2">
      <c r="C27" s="35">
        <v>43817</v>
      </c>
      <c r="D27" s="66" t="e">
        <f>VLOOKUP(C27,K17:Q38,1,0)</f>
        <v>#N/A</v>
      </c>
      <c r="E27" s="33"/>
      <c r="F27" s="33"/>
      <c r="G27" s="33"/>
      <c r="H27" s="33"/>
      <c r="I27" s="33"/>
      <c r="J27" s="7"/>
      <c r="K27" s="66" t="s">
        <v>368</v>
      </c>
      <c r="L27" s="35">
        <v>43406</v>
      </c>
      <c r="M27" t="s">
        <v>421</v>
      </c>
      <c r="N27" t="s">
        <v>442</v>
      </c>
      <c r="O27" t="s">
        <v>394</v>
      </c>
      <c r="P27" t="s">
        <v>464</v>
      </c>
      <c r="Q27" s="12">
        <v>650</v>
      </c>
    </row>
    <row r="28" spans="3:17" x14ac:dyDescent="0.2">
      <c r="K28" s="66" t="s">
        <v>381</v>
      </c>
      <c r="L28" s="35">
        <v>43396</v>
      </c>
      <c r="M28" t="s">
        <v>434</v>
      </c>
      <c r="N28" t="s">
        <v>455</v>
      </c>
      <c r="O28" t="s">
        <v>407</v>
      </c>
      <c r="P28" t="s">
        <v>465</v>
      </c>
      <c r="Q28" s="12">
        <v>545</v>
      </c>
    </row>
    <row r="29" spans="3:17" x14ac:dyDescent="0.2">
      <c r="K29" s="66" t="s">
        <v>365</v>
      </c>
      <c r="L29" s="35">
        <v>43152</v>
      </c>
      <c r="M29" t="s">
        <v>418</v>
      </c>
      <c r="N29" t="s">
        <v>439</v>
      </c>
      <c r="O29" t="s">
        <v>391</v>
      </c>
      <c r="P29" t="s">
        <v>466</v>
      </c>
      <c r="Q29" s="12">
        <v>1024</v>
      </c>
    </row>
    <row r="30" spans="3:17" x14ac:dyDescent="0.2">
      <c r="K30" s="66" t="s">
        <v>371</v>
      </c>
      <c r="L30" s="35">
        <v>43551</v>
      </c>
      <c r="M30" t="s">
        <v>424</v>
      </c>
      <c r="N30" t="s">
        <v>445</v>
      </c>
      <c r="O30" t="s">
        <v>397</v>
      </c>
      <c r="P30" t="s">
        <v>464</v>
      </c>
      <c r="Q30" s="12">
        <v>737</v>
      </c>
    </row>
    <row r="31" spans="3:17" x14ac:dyDescent="0.2">
      <c r="K31" s="66" t="s">
        <v>372</v>
      </c>
      <c r="L31" s="35">
        <v>43610</v>
      </c>
      <c r="M31" t="s">
        <v>425</v>
      </c>
      <c r="N31" t="s">
        <v>446</v>
      </c>
      <c r="O31" t="s">
        <v>398</v>
      </c>
      <c r="P31" t="s">
        <v>465</v>
      </c>
      <c r="Q31" s="12">
        <v>387</v>
      </c>
    </row>
    <row r="32" spans="3:17" ht="21" x14ac:dyDescent="0.3">
      <c r="C32" s="31" t="s">
        <v>5</v>
      </c>
      <c r="D32" s="31" t="s">
        <v>0</v>
      </c>
      <c r="E32" s="31" t="s">
        <v>415</v>
      </c>
      <c r="F32" s="31" t="s">
        <v>416</v>
      </c>
      <c r="G32" s="31" t="s">
        <v>1</v>
      </c>
      <c r="H32" s="31" t="s">
        <v>467</v>
      </c>
      <c r="I32" s="32" t="s">
        <v>7</v>
      </c>
      <c r="J32" s="13"/>
      <c r="K32" s="66" t="s">
        <v>369</v>
      </c>
      <c r="L32" s="35">
        <v>43417</v>
      </c>
      <c r="M32" t="s">
        <v>422</v>
      </c>
      <c r="N32" t="s">
        <v>443</v>
      </c>
      <c r="O32" t="s">
        <v>395</v>
      </c>
      <c r="P32" t="s">
        <v>466</v>
      </c>
      <c r="Q32" s="12">
        <v>455</v>
      </c>
    </row>
    <row r="33" spans="3:20" x14ac:dyDescent="0.2">
      <c r="C33" s="35">
        <v>43817</v>
      </c>
      <c r="D33" s="66" t="str">
        <f>_xlfn.XLOOKUP(C33,L17:L38,K17:K38,"no encontré",0)</f>
        <v>AWE-0012135</v>
      </c>
      <c r="E33" s="33" t="str">
        <f>_xlfn.XLOOKUP($D33,$K$17:$K$38,M17:M38,"no encontré",0)</f>
        <v>BCN-243</v>
      </c>
      <c r="F33" s="33" t="str">
        <f t="shared" ref="F33:I33" si="0">_xlfn.XLOOKUP($D33,$K$17:$K$38,N17:N38,"no encontré",0)</f>
        <v>B33</v>
      </c>
      <c r="G33" s="33" t="str">
        <f t="shared" si="0"/>
        <v>Altavoz Sonos Move Bluetooth con Batería Resistente a la Intemperie</v>
      </c>
      <c r="H33" s="33" t="str">
        <f t="shared" si="0"/>
        <v>Día sin IVA</v>
      </c>
      <c r="I33" s="33">
        <f t="shared" si="0"/>
        <v>1039</v>
      </c>
      <c r="K33" s="66" t="s">
        <v>384</v>
      </c>
      <c r="L33" s="35">
        <v>43439</v>
      </c>
      <c r="M33" t="s">
        <v>437</v>
      </c>
      <c r="N33" t="s">
        <v>458</v>
      </c>
      <c r="O33" t="s">
        <v>410</v>
      </c>
      <c r="P33" t="s">
        <v>464</v>
      </c>
      <c r="Q33" s="12">
        <v>516</v>
      </c>
    </row>
    <row r="34" spans="3:20" x14ac:dyDescent="0.2">
      <c r="K34" s="67" t="s">
        <v>376</v>
      </c>
      <c r="L34" s="37">
        <v>43817</v>
      </c>
      <c r="M34" s="36" t="s">
        <v>429</v>
      </c>
      <c r="N34" s="36" t="s">
        <v>450</v>
      </c>
      <c r="O34" s="36" t="s">
        <v>402</v>
      </c>
      <c r="P34" s="36" t="s">
        <v>465</v>
      </c>
      <c r="Q34" s="38">
        <v>1039</v>
      </c>
    </row>
    <row r="35" spans="3:20" x14ac:dyDescent="0.2">
      <c r="K35" s="66" t="s">
        <v>370</v>
      </c>
      <c r="L35" s="35">
        <v>43439</v>
      </c>
      <c r="M35" t="s">
        <v>423</v>
      </c>
      <c r="N35" t="s">
        <v>444</v>
      </c>
      <c r="O35" t="s">
        <v>396</v>
      </c>
      <c r="P35" t="s">
        <v>466</v>
      </c>
      <c r="Q35" s="12">
        <v>520</v>
      </c>
    </row>
    <row r="36" spans="3:20" x14ac:dyDescent="0.2">
      <c r="K36" s="66" t="s">
        <v>374</v>
      </c>
      <c r="L36" s="35">
        <v>43780</v>
      </c>
      <c r="M36" t="s">
        <v>427</v>
      </c>
      <c r="N36" t="s">
        <v>448</v>
      </c>
      <c r="O36" t="s">
        <v>400</v>
      </c>
      <c r="P36" t="s">
        <v>464</v>
      </c>
      <c r="Q36" s="12">
        <v>1204</v>
      </c>
    </row>
    <row r="37" spans="3:20" x14ac:dyDescent="0.2">
      <c r="K37" s="66" t="s">
        <v>375</v>
      </c>
      <c r="L37" s="35">
        <v>43790</v>
      </c>
      <c r="M37" t="s">
        <v>428</v>
      </c>
      <c r="N37" t="s">
        <v>449</v>
      </c>
      <c r="O37" t="s">
        <v>401</v>
      </c>
      <c r="P37" t="s">
        <v>465</v>
      </c>
      <c r="Q37" s="12">
        <v>447</v>
      </c>
    </row>
    <row r="38" spans="3:20" x14ac:dyDescent="0.2">
      <c r="K38" s="66" t="s">
        <v>379</v>
      </c>
      <c r="L38" s="35">
        <v>43152</v>
      </c>
      <c r="M38" t="s">
        <v>432</v>
      </c>
      <c r="N38" t="s">
        <v>453</v>
      </c>
      <c r="O38" t="s">
        <v>405</v>
      </c>
      <c r="P38" t="s">
        <v>466</v>
      </c>
      <c r="Q38" s="12">
        <v>927</v>
      </c>
    </row>
    <row r="39" spans="3:20" hidden="1" x14ac:dyDescent="0.2">
      <c r="N39" t="s">
        <v>385</v>
      </c>
      <c r="O39" t="s">
        <v>411</v>
      </c>
      <c r="Q39" s="12">
        <f t="shared" ref="Q39:Q43" ca="1" si="1">RANDBETWEEN(125,1300)</f>
        <v>405</v>
      </c>
      <c r="S39" t="s">
        <v>459</v>
      </c>
      <c r="T39" s="1">
        <v>43551</v>
      </c>
    </row>
    <row r="40" spans="3:20" hidden="1" x14ac:dyDescent="0.2">
      <c r="C40" s="2" t="s">
        <v>5</v>
      </c>
      <c r="D40" s="3" t="s">
        <v>0</v>
      </c>
      <c r="E40" s="3" t="s">
        <v>2</v>
      </c>
      <c r="F40" s="4" t="s">
        <v>3</v>
      </c>
      <c r="G40" s="3" t="s">
        <v>4</v>
      </c>
      <c r="H40" s="3" t="s">
        <v>6</v>
      </c>
      <c r="N40" t="s">
        <v>386</v>
      </c>
      <c r="O40" t="s">
        <v>412</v>
      </c>
      <c r="Q40" s="12">
        <f t="shared" ca="1" si="1"/>
        <v>438</v>
      </c>
      <c r="S40" t="s">
        <v>460</v>
      </c>
      <c r="T40" s="1">
        <v>43610</v>
      </c>
    </row>
    <row r="41" spans="3:20" ht="16" hidden="1" thickBot="1" x14ac:dyDescent="0.25">
      <c r="C41" s="6">
        <v>43328</v>
      </c>
      <c r="D41" s="5" t="str">
        <f>_xlfn.XLOOKUP($C$41,$L$17:$L$31,K17:K31,"",0,1)</f>
        <v>AWE-0012139</v>
      </c>
      <c r="E41" s="5" t="str">
        <f>_xlfn.XLOOKUP($C$41,$L$17:$L$31,P17:P31,"",0,1)</f>
        <v>BLACKFRIDAY</v>
      </c>
      <c r="F41" s="5">
        <f>_xlfn.XLOOKUP($C$41,$L$17:$L$31,Q17:Q31,"",0,1)</f>
        <v>898</v>
      </c>
      <c r="G41" s="5" t="str">
        <f>_xlfn.XLOOKUP($C$41,$L$17:$L$31,M17:M31,"",0,1)</f>
        <v>BCN-247</v>
      </c>
      <c r="H41" s="5" t="str">
        <f>_xlfn.XLOOKUP($C$41,$L$17:$L$31,N17:N31,"",0,1)</f>
        <v>C37</v>
      </c>
      <c r="N41" t="s">
        <v>387</v>
      </c>
      <c r="O41" t="s">
        <v>413</v>
      </c>
      <c r="Q41" s="12">
        <f t="shared" ca="1" si="1"/>
        <v>1186</v>
      </c>
      <c r="S41" t="s">
        <v>461</v>
      </c>
      <c r="T41" s="1">
        <v>43779</v>
      </c>
    </row>
    <row r="42" spans="3:20" hidden="1" x14ac:dyDescent="0.2">
      <c r="N42" t="s">
        <v>388</v>
      </c>
      <c r="O42" t="s">
        <v>414</v>
      </c>
      <c r="Q42" s="12">
        <f t="shared" ca="1" si="1"/>
        <v>834</v>
      </c>
      <c r="S42" t="s">
        <v>462</v>
      </c>
      <c r="T42" s="1">
        <v>43780</v>
      </c>
    </row>
    <row r="43" spans="3:20" hidden="1" x14ac:dyDescent="0.2">
      <c r="N43" t="s">
        <v>389</v>
      </c>
      <c r="Q43" s="12">
        <f t="shared" ca="1" si="1"/>
        <v>550</v>
      </c>
      <c r="S43" t="s">
        <v>463</v>
      </c>
      <c r="T43" s="1">
        <v>43790</v>
      </c>
    </row>
  </sheetData>
  <conditionalFormatting sqref="C27">
    <cfRule type="expression" dxfId="17" priority="1" stopIfTrue="1">
      <formula>$Q27=1039</formula>
    </cfRule>
  </conditionalFormatting>
  <conditionalFormatting sqref="C33">
    <cfRule type="expression" dxfId="16" priority="2" stopIfTrue="1">
      <formula>$Q33=1039</formula>
    </cfRule>
  </conditionalFormatting>
  <conditionalFormatting sqref="J27">
    <cfRule type="expression" dxfId="15" priority="4">
      <formula>I27=""</formula>
    </cfRule>
    <cfRule type="cellIs" dxfId="14" priority="5" operator="equal">
      <formula>"✔"</formula>
    </cfRule>
    <cfRule type="containsText" dxfId="13" priority="6" operator="containsText" text="✘">
      <formula>NOT(ISERROR(SEARCH("✘",J27)))</formula>
    </cfRule>
  </conditionalFormatting>
  <conditionalFormatting sqref="K18:Q38">
    <cfRule type="expression" dxfId="12" priority="3" stopIfTrue="1">
      <formula>$Q18=1039</formula>
    </cfRule>
  </conditionalFormatting>
  <dataValidations count="1">
    <dataValidation type="list" allowBlank="1" showInputMessage="1" showErrorMessage="1" sqref="C41" xr:uid="{880AEC5D-30EA-3148-A25E-1F1484B41BF9}">
      <formula1>$L$18:$L$31</formula1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3822A-BAEE-DB4C-A2D5-F020D446E20C}">
  <sheetPr>
    <tabColor theme="6" tint="0.59999389629810485"/>
  </sheetPr>
  <dimension ref="C17:Z52"/>
  <sheetViews>
    <sheetView showGridLines="0" zoomScale="97" zoomScaleNormal="97" workbookViewId="0">
      <selection activeCell="J71" sqref="J71"/>
    </sheetView>
  </sheetViews>
  <sheetFormatPr baseColWidth="10" defaultColWidth="2.83203125" defaultRowHeight="15" x14ac:dyDescent="0.2"/>
  <cols>
    <col min="3" max="3" width="12" customWidth="1"/>
    <col min="4" max="4" width="19.1640625" customWidth="1"/>
    <col min="5" max="5" width="11.33203125" customWidth="1"/>
    <col min="6" max="6" width="65.83203125" customWidth="1"/>
    <col min="7" max="7" width="8.33203125" customWidth="1"/>
    <col min="8" max="8" width="5.6640625" customWidth="1"/>
    <col min="9" max="9" width="7.33203125" customWidth="1"/>
    <col min="10" max="11" width="11.33203125" customWidth="1"/>
    <col min="12" max="12" width="4.5" customWidth="1"/>
    <col min="13" max="13" width="19.1640625" customWidth="1"/>
    <col min="14" max="14" width="8.5" customWidth="1"/>
    <col min="15" max="15" width="10.83203125" customWidth="1"/>
    <col min="16" max="16" width="12.1640625" customWidth="1"/>
    <col min="17" max="17" width="65.83203125" customWidth="1"/>
    <col min="18" max="18" width="15.1640625" customWidth="1"/>
    <col min="19" max="19" width="10.1640625" customWidth="1"/>
    <col min="20" max="20" width="8.6640625" customWidth="1"/>
    <col min="21" max="21" width="11.33203125" customWidth="1"/>
    <col min="22" max="22" width="8.5" customWidth="1"/>
    <col min="24" max="24" width="12" customWidth="1"/>
    <col min="25" max="25" width="8.5" customWidth="1"/>
    <col min="26" max="26" width="11.5" customWidth="1"/>
    <col min="27" max="27" width="8.33203125" customWidth="1"/>
    <col min="29" max="29" width="7.33203125" bestFit="1" customWidth="1"/>
    <col min="31" max="31" width="11.33203125" bestFit="1" customWidth="1"/>
  </cols>
  <sheetData>
    <row r="17" spans="3:26" ht="21" x14ac:dyDescent="0.3">
      <c r="M17" s="31" t="s">
        <v>0</v>
      </c>
      <c r="N17" s="34" t="s">
        <v>5</v>
      </c>
      <c r="O17" s="31" t="s">
        <v>415</v>
      </c>
      <c r="P17" s="31" t="s">
        <v>416</v>
      </c>
      <c r="Q17" s="31" t="s">
        <v>1</v>
      </c>
      <c r="R17" s="31" t="s">
        <v>467</v>
      </c>
      <c r="S17" s="32" t="s">
        <v>7</v>
      </c>
      <c r="T17" s="31" t="s">
        <v>469</v>
      </c>
      <c r="U17" s="31" t="s">
        <v>8</v>
      </c>
    </row>
    <row r="18" spans="3:26" x14ac:dyDescent="0.2">
      <c r="M18" t="s">
        <v>373</v>
      </c>
      <c r="N18" s="1">
        <v>43779</v>
      </c>
      <c r="O18" t="s">
        <v>426</v>
      </c>
      <c r="P18" t="s">
        <v>447</v>
      </c>
      <c r="Q18" t="s">
        <v>399</v>
      </c>
      <c r="R18" t="s">
        <v>464</v>
      </c>
      <c r="S18" s="12">
        <v>299</v>
      </c>
      <c r="T18" s="12">
        <v>59.799999999999983</v>
      </c>
      <c r="U18" s="12">
        <v>239.20000000000002</v>
      </c>
    </row>
    <row r="19" spans="3:26" x14ac:dyDescent="0.2">
      <c r="M19" t="s">
        <v>378</v>
      </c>
      <c r="N19" s="1">
        <v>43126</v>
      </c>
      <c r="O19" t="s">
        <v>431</v>
      </c>
      <c r="P19" t="s">
        <v>452</v>
      </c>
      <c r="Q19" t="s">
        <v>404</v>
      </c>
      <c r="R19" t="s">
        <v>465</v>
      </c>
      <c r="S19" s="12">
        <v>526</v>
      </c>
      <c r="T19" s="12">
        <v>105.19999999999999</v>
      </c>
      <c r="U19" s="12">
        <v>420.8</v>
      </c>
    </row>
    <row r="20" spans="3:26" x14ac:dyDescent="0.2">
      <c r="M20" t="s">
        <v>380</v>
      </c>
      <c r="N20" s="1">
        <v>43328</v>
      </c>
      <c r="O20" t="s">
        <v>433</v>
      </c>
      <c r="P20" t="s">
        <v>454</v>
      </c>
      <c r="Q20" t="s">
        <v>406</v>
      </c>
      <c r="R20" t="s">
        <v>466</v>
      </c>
      <c r="S20" s="12">
        <v>898</v>
      </c>
      <c r="T20" s="12">
        <v>179.59999999999991</v>
      </c>
      <c r="U20" s="12">
        <v>718.40000000000009</v>
      </c>
    </row>
    <row r="21" spans="3:26" x14ac:dyDescent="0.2">
      <c r="M21" t="s">
        <v>382</v>
      </c>
      <c r="N21" s="1">
        <v>43406</v>
      </c>
      <c r="O21" t="s">
        <v>435</v>
      </c>
      <c r="P21" t="s">
        <v>456</v>
      </c>
      <c r="Q21" t="s">
        <v>408</v>
      </c>
      <c r="R21" t="s">
        <v>464</v>
      </c>
      <c r="S21" s="12">
        <v>169</v>
      </c>
      <c r="T21" s="12">
        <v>33.799999999999983</v>
      </c>
      <c r="U21" s="12">
        <v>135.20000000000002</v>
      </c>
    </row>
    <row r="22" spans="3:26" x14ac:dyDescent="0.2">
      <c r="M22" t="s">
        <v>383</v>
      </c>
      <c r="N22" s="1">
        <v>43417</v>
      </c>
      <c r="O22" t="s">
        <v>436</v>
      </c>
      <c r="P22" t="s">
        <v>457</v>
      </c>
      <c r="Q22" t="s">
        <v>409</v>
      </c>
      <c r="R22" t="s">
        <v>465</v>
      </c>
      <c r="S22" s="12">
        <v>1081</v>
      </c>
      <c r="T22" s="12">
        <v>216.19999999999993</v>
      </c>
      <c r="U22" s="12">
        <v>864.80000000000007</v>
      </c>
    </row>
    <row r="23" spans="3:26" x14ac:dyDescent="0.2">
      <c r="M23" t="s">
        <v>364</v>
      </c>
      <c r="N23" s="1">
        <v>43126</v>
      </c>
      <c r="O23" t="s">
        <v>417</v>
      </c>
      <c r="P23" t="s">
        <v>438</v>
      </c>
      <c r="Q23" t="s">
        <v>390</v>
      </c>
      <c r="R23" t="s">
        <v>466</v>
      </c>
      <c r="S23" s="12">
        <v>1143</v>
      </c>
      <c r="T23" s="12">
        <v>228.59999999999991</v>
      </c>
      <c r="U23" s="12">
        <v>914.40000000000009</v>
      </c>
    </row>
    <row r="24" spans="3:26" x14ac:dyDescent="0.2">
      <c r="M24" t="s">
        <v>366</v>
      </c>
      <c r="N24" s="1">
        <v>43328</v>
      </c>
      <c r="O24" t="s">
        <v>419</v>
      </c>
      <c r="P24" t="s">
        <v>440</v>
      </c>
      <c r="Q24" t="s">
        <v>392</v>
      </c>
      <c r="R24" t="s">
        <v>464</v>
      </c>
      <c r="S24" s="12">
        <v>845</v>
      </c>
      <c r="T24" s="12">
        <v>169</v>
      </c>
      <c r="U24" s="12">
        <v>676</v>
      </c>
    </row>
    <row r="25" spans="3:26" x14ac:dyDescent="0.2">
      <c r="M25" t="s">
        <v>377</v>
      </c>
      <c r="N25" s="1">
        <v>43826</v>
      </c>
      <c r="O25" t="s">
        <v>430</v>
      </c>
      <c r="P25" t="s">
        <v>451</v>
      </c>
      <c r="Q25" t="s">
        <v>403</v>
      </c>
      <c r="R25" t="s">
        <v>465</v>
      </c>
      <c r="S25" s="12">
        <v>405</v>
      </c>
      <c r="T25" s="12">
        <v>81</v>
      </c>
      <c r="U25" s="12">
        <v>324</v>
      </c>
      <c r="X25" s="12"/>
      <c r="Y25" s="12"/>
    </row>
    <row r="26" spans="3:26" ht="21" x14ac:dyDescent="0.3">
      <c r="C26" s="14"/>
      <c r="D26" s="14"/>
      <c r="E26" s="14"/>
      <c r="F26" s="14"/>
      <c r="G26" s="14"/>
      <c r="H26" s="14"/>
      <c r="I26" s="13"/>
      <c r="J26" s="13"/>
      <c r="K26" s="13"/>
      <c r="L26" s="13"/>
      <c r="M26" t="s">
        <v>367</v>
      </c>
      <c r="N26" s="1">
        <v>43396</v>
      </c>
      <c r="O26" t="s">
        <v>420</v>
      </c>
      <c r="P26" t="s">
        <v>441</v>
      </c>
      <c r="Q26" t="s">
        <v>393</v>
      </c>
      <c r="R26" t="s">
        <v>466</v>
      </c>
      <c r="S26" s="12">
        <v>804</v>
      </c>
      <c r="T26" s="12">
        <v>160.79999999999995</v>
      </c>
      <c r="U26" s="12">
        <v>643.20000000000005</v>
      </c>
      <c r="X26" s="12"/>
      <c r="Y26" s="12"/>
    </row>
    <row r="27" spans="3:26" ht="21" x14ac:dyDescent="0.3">
      <c r="C27" s="34" t="s">
        <v>468</v>
      </c>
      <c r="D27" s="31" t="s">
        <v>0</v>
      </c>
      <c r="E27" s="34" t="s">
        <v>5</v>
      </c>
      <c r="F27" s="34" t="s">
        <v>1</v>
      </c>
      <c r="G27" s="34" t="s">
        <v>7</v>
      </c>
      <c r="H27" s="34"/>
      <c r="I27" s="34" t="s">
        <v>469</v>
      </c>
      <c r="J27" s="34" t="s">
        <v>8</v>
      </c>
      <c r="M27" t="s">
        <v>368</v>
      </c>
      <c r="N27" s="1">
        <v>43406</v>
      </c>
      <c r="O27" t="s">
        <v>421</v>
      </c>
      <c r="P27" t="s">
        <v>442</v>
      </c>
      <c r="Q27" t="s">
        <v>394</v>
      </c>
      <c r="R27" t="s">
        <v>464</v>
      </c>
      <c r="S27" s="12">
        <v>650</v>
      </c>
      <c r="T27" s="12">
        <v>130</v>
      </c>
      <c r="U27" s="12">
        <v>520</v>
      </c>
      <c r="Y27" s="12"/>
      <c r="Z27" s="12"/>
    </row>
    <row r="28" spans="3:26" x14ac:dyDescent="0.2">
      <c r="C28" s="12" t="s">
        <v>470</v>
      </c>
      <c r="D28" t="s">
        <v>380</v>
      </c>
      <c r="E28" s="1">
        <v>43328</v>
      </c>
      <c r="F28" s="33" t="str">
        <f>_xlfn.XLOOKUP($D28,$M$18:$M$38,Q$18:Q$38,"No aparece",0)</f>
        <v>Laptop Dell XPS 13 9300 13.4" UHD+ Touchscreen i7-1065G7 16GB RAM 512GB SSD</v>
      </c>
      <c r="G28" s="33" t="str">
        <f t="shared" ref="G28:J28" si="0">_xlfn.XLOOKUP($D28,$M$18:$M$38,R$18:R$38,"No aparece",0)</f>
        <v>BLACKFRIDAY</v>
      </c>
      <c r="H28" s="33">
        <f t="shared" si="0"/>
        <v>898</v>
      </c>
      <c r="I28" s="33">
        <f t="shared" si="0"/>
        <v>179.59999999999991</v>
      </c>
      <c r="J28" s="33">
        <f t="shared" si="0"/>
        <v>718.40000000000009</v>
      </c>
      <c r="M28" t="s">
        <v>381</v>
      </c>
      <c r="N28" s="1">
        <v>43396</v>
      </c>
      <c r="O28" t="s">
        <v>434</v>
      </c>
      <c r="P28" t="s">
        <v>455</v>
      </c>
      <c r="Q28" t="s">
        <v>407</v>
      </c>
      <c r="R28" t="s">
        <v>465</v>
      </c>
      <c r="S28" s="12">
        <v>545</v>
      </c>
      <c r="T28" s="12">
        <v>109</v>
      </c>
      <c r="U28" s="12">
        <v>436</v>
      </c>
      <c r="X28" s="12"/>
      <c r="Y28" s="12"/>
    </row>
    <row r="29" spans="3:26" x14ac:dyDescent="0.2">
      <c r="C29" s="12" t="s">
        <v>471</v>
      </c>
      <c r="D29" t="s">
        <v>383</v>
      </c>
      <c r="E29" s="1">
        <v>43417</v>
      </c>
      <c r="F29" s="33" t="str">
        <f t="shared" ref="F29:F34" si="1">_xlfn.XLOOKUP($D29,$M$18:$M$38,Q$18:Q$38,"No aparece",0)</f>
        <v>Refrigeración líquida Corsair Hydro Series H100i RGB Platinum SE 240mm</v>
      </c>
      <c r="G29" s="33" t="str">
        <f t="shared" ref="G29:G34" si="2">_xlfn.XLOOKUP($D29,$M$18:$M$38,R$18:R$38,"No aparece",0)</f>
        <v>Día sin IVA</v>
      </c>
      <c r="H29" s="33">
        <f t="shared" ref="H29:H34" si="3">_xlfn.XLOOKUP($D29,$M$18:$M$38,S$18:S$38,"No aparece",0)</f>
        <v>1081</v>
      </c>
      <c r="I29" s="33">
        <f t="shared" ref="I29:I34" si="4">_xlfn.XLOOKUP($D29,$M$18:$M$38,T$18:T$38,"No aparece",0)</f>
        <v>216.19999999999993</v>
      </c>
      <c r="J29" s="33">
        <f t="shared" ref="J29:J34" si="5">_xlfn.XLOOKUP($D29,$M$18:$M$38,U$18:U$38,"No aparece",0)</f>
        <v>864.80000000000007</v>
      </c>
      <c r="M29" t="s">
        <v>365</v>
      </c>
      <c r="N29" s="1">
        <v>43152</v>
      </c>
      <c r="O29" t="s">
        <v>418</v>
      </c>
      <c r="P29" t="s">
        <v>439</v>
      </c>
      <c r="Q29" t="s">
        <v>391</v>
      </c>
      <c r="R29" t="s">
        <v>466</v>
      </c>
      <c r="S29" s="12">
        <v>1024</v>
      </c>
      <c r="T29" s="12">
        <v>204.79999999999995</v>
      </c>
      <c r="U29" s="12">
        <v>819.2</v>
      </c>
      <c r="X29" s="12"/>
      <c r="Y29" s="12"/>
    </row>
    <row r="30" spans="3:26" x14ac:dyDescent="0.2">
      <c r="C30" s="12" t="s">
        <v>472</v>
      </c>
      <c r="D30" t="s">
        <v>364</v>
      </c>
      <c r="E30" s="1">
        <v>43126</v>
      </c>
      <c r="F30" s="33" t="str">
        <f t="shared" si="1"/>
        <v>Disco duro externo Seagate Backup Plus 2TB USB 3.0</v>
      </c>
      <c r="G30" s="33" t="str">
        <f t="shared" si="2"/>
        <v>BLACKFRIDAY</v>
      </c>
      <c r="H30" s="33">
        <f t="shared" si="3"/>
        <v>1143</v>
      </c>
      <c r="I30" s="33">
        <f t="shared" si="4"/>
        <v>228.59999999999991</v>
      </c>
      <c r="J30" s="33">
        <f t="shared" si="5"/>
        <v>914.40000000000009</v>
      </c>
      <c r="M30" t="s">
        <v>371</v>
      </c>
      <c r="N30" s="1">
        <v>43551</v>
      </c>
      <c r="O30" t="s">
        <v>424</v>
      </c>
      <c r="P30" t="s">
        <v>445</v>
      </c>
      <c r="Q30" t="s">
        <v>397</v>
      </c>
      <c r="R30" t="s">
        <v>464</v>
      </c>
      <c r="S30" s="12">
        <v>737</v>
      </c>
      <c r="T30" s="12">
        <v>147.39999999999998</v>
      </c>
      <c r="U30" s="12">
        <v>589.6</v>
      </c>
      <c r="X30" s="12"/>
      <c r="Y30" s="12"/>
    </row>
    <row r="31" spans="3:26" x14ac:dyDescent="0.2">
      <c r="C31" s="12" t="s">
        <v>473</v>
      </c>
      <c r="D31" t="s">
        <v>365</v>
      </c>
      <c r="E31" s="1">
        <v>43152</v>
      </c>
      <c r="F31" s="33" t="str">
        <f t="shared" si="1"/>
        <v>Auriculares Inalámbricos Sony WH-1000XM4 con Cancelación de Ruido</v>
      </c>
      <c r="G31" s="33" t="str">
        <f t="shared" si="2"/>
        <v>BLACKFRIDAY</v>
      </c>
      <c r="H31" s="33">
        <f t="shared" si="3"/>
        <v>1024</v>
      </c>
      <c r="I31" s="33">
        <f t="shared" si="4"/>
        <v>204.79999999999995</v>
      </c>
      <c r="J31" s="33">
        <f t="shared" si="5"/>
        <v>819.2</v>
      </c>
      <c r="M31" t="s">
        <v>372</v>
      </c>
      <c r="N31" s="1">
        <v>43610</v>
      </c>
      <c r="O31" t="s">
        <v>425</v>
      </c>
      <c r="P31" t="s">
        <v>446</v>
      </c>
      <c r="Q31" t="s">
        <v>398</v>
      </c>
      <c r="R31" t="s">
        <v>465</v>
      </c>
      <c r="S31" s="12">
        <v>387</v>
      </c>
      <c r="T31" s="12">
        <v>77.399999999999977</v>
      </c>
      <c r="U31" s="12">
        <v>309.60000000000002</v>
      </c>
      <c r="X31" s="12"/>
      <c r="Y31" s="12"/>
    </row>
    <row r="32" spans="3:26" x14ac:dyDescent="0.2">
      <c r="C32" s="12" t="s">
        <v>474</v>
      </c>
      <c r="D32" t="s">
        <v>376</v>
      </c>
      <c r="E32" s="1">
        <v>43817</v>
      </c>
      <c r="F32" s="33" t="str">
        <f t="shared" si="1"/>
        <v>Altavoz Sonos Move Bluetooth con Batería Resistente a la Intemperie</v>
      </c>
      <c r="G32" s="33" t="str">
        <f t="shared" si="2"/>
        <v>Día sin IVA</v>
      </c>
      <c r="H32" s="33">
        <f t="shared" si="3"/>
        <v>1039</v>
      </c>
      <c r="I32" s="33">
        <f t="shared" si="4"/>
        <v>207.79999999999995</v>
      </c>
      <c r="J32" s="33">
        <f t="shared" si="5"/>
        <v>831.2</v>
      </c>
      <c r="M32" t="s">
        <v>369</v>
      </c>
      <c r="N32" s="1">
        <v>43417</v>
      </c>
      <c r="O32" t="s">
        <v>422</v>
      </c>
      <c r="P32" t="s">
        <v>443</v>
      </c>
      <c r="Q32" t="s">
        <v>395</v>
      </c>
      <c r="R32" t="s">
        <v>466</v>
      </c>
      <c r="S32" s="12">
        <v>455</v>
      </c>
      <c r="T32" s="12">
        <v>91</v>
      </c>
      <c r="U32" s="12">
        <v>364</v>
      </c>
      <c r="X32" s="12"/>
      <c r="Y32" s="12"/>
    </row>
    <row r="33" spans="3:25" x14ac:dyDescent="0.2">
      <c r="C33" s="12" t="s">
        <v>475</v>
      </c>
      <c r="D33" t="s">
        <v>374</v>
      </c>
      <c r="E33" s="1">
        <v>43780</v>
      </c>
      <c r="F33" s="33" t="str">
        <f t="shared" si="1"/>
        <v>Tarjeta madre MSI MPG B550 Gaming Edge WiFi ATX AM4 DDR4</v>
      </c>
      <c r="G33" s="33" t="str">
        <f t="shared" si="2"/>
        <v>Oferta</v>
      </c>
      <c r="H33" s="33">
        <f t="shared" si="3"/>
        <v>1204</v>
      </c>
      <c r="I33" s="33">
        <f t="shared" si="4"/>
        <v>240.79999999999995</v>
      </c>
      <c r="J33" s="33">
        <f t="shared" si="5"/>
        <v>963.2</v>
      </c>
      <c r="M33" t="s">
        <v>384</v>
      </c>
      <c r="N33" s="1">
        <v>43439</v>
      </c>
      <c r="O33" t="s">
        <v>437</v>
      </c>
      <c r="P33" t="s">
        <v>458</v>
      </c>
      <c r="Q33" t="s">
        <v>410</v>
      </c>
      <c r="R33" t="s">
        <v>464</v>
      </c>
      <c r="S33" s="12">
        <v>516</v>
      </c>
      <c r="T33" s="12">
        <v>103.19999999999999</v>
      </c>
      <c r="U33" s="12">
        <v>412.8</v>
      </c>
      <c r="X33" s="12"/>
      <c r="Y33" s="12"/>
    </row>
    <row r="34" spans="3:25" x14ac:dyDescent="0.2">
      <c r="C34" s="12" t="s">
        <v>476</v>
      </c>
      <c r="D34" t="s">
        <v>379</v>
      </c>
      <c r="E34" s="1">
        <v>43152</v>
      </c>
      <c r="F34" s="33" t="str">
        <f t="shared" si="1"/>
        <v>Webcam Logitech C920 Pro HD 1080p con Micrófono Integrado</v>
      </c>
      <c r="G34" s="33" t="str">
        <f t="shared" si="2"/>
        <v>BLACKFRIDAY</v>
      </c>
      <c r="H34" s="33">
        <f t="shared" si="3"/>
        <v>927</v>
      </c>
      <c r="I34" s="33">
        <f t="shared" si="4"/>
        <v>185.39999999999998</v>
      </c>
      <c r="J34" s="33">
        <f t="shared" si="5"/>
        <v>741.6</v>
      </c>
      <c r="M34" t="s">
        <v>376</v>
      </c>
      <c r="N34" s="1">
        <v>43817</v>
      </c>
      <c r="O34" t="s">
        <v>429</v>
      </c>
      <c r="P34" t="s">
        <v>450</v>
      </c>
      <c r="Q34" t="s">
        <v>402</v>
      </c>
      <c r="R34" t="s">
        <v>465</v>
      </c>
      <c r="S34" s="12">
        <v>1039</v>
      </c>
      <c r="T34" s="12">
        <v>207.79999999999995</v>
      </c>
      <c r="U34" s="12">
        <v>831.2</v>
      </c>
      <c r="X34" s="12"/>
      <c r="Y34" s="12"/>
    </row>
    <row r="35" spans="3:25" x14ac:dyDescent="0.2">
      <c r="M35" t="s">
        <v>370</v>
      </c>
      <c r="N35" s="1">
        <v>43439</v>
      </c>
      <c r="O35" t="s">
        <v>423</v>
      </c>
      <c r="P35" t="s">
        <v>444</v>
      </c>
      <c r="Q35" t="s">
        <v>396</v>
      </c>
      <c r="R35" t="s">
        <v>466</v>
      </c>
      <c r="S35" s="12">
        <v>520</v>
      </c>
      <c r="T35" s="12">
        <v>104</v>
      </c>
      <c r="U35" s="12">
        <v>416</v>
      </c>
      <c r="X35" s="12"/>
      <c r="Y35" s="12"/>
    </row>
    <row r="36" spans="3:25" x14ac:dyDescent="0.2">
      <c r="M36" t="s">
        <v>374</v>
      </c>
      <c r="N36" s="1">
        <v>43780</v>
      </c>
      <c r="O36" t="s">
        <v>427</v>
      </c>
      <c r="P36" t="s">
        <v>448</v>
      </c>
      <c r="Q36" t="s">
        <v>400</v>
      </c>
      <c r="R36" t="s">
        <v>464</v>
      </c>
      <c r="S36" s="12">
        <v>1204</v>
      </c>
      <c r="T36" s="12">
        <v>240.79999999999995</v>
      </c>
      <c r="U36" s="12">
        <v>963.2</v>
      </c>
      <c r="X36" s="12"/>
      <c r="Y36" s="12"/>
    </row>
    <row r="37" spans="3:25" x14ac:dyDescent="0.2">
      <c r="M37" t="s">
        <v>375</v>
      </c>
      <c r="N37" s="1">
        <v>43790</v>
      </c>
      <c r="O37" t="s">
        <v>428</v>
      </c>
      <c r="P37" t="s">
        <v>449</v>
      </c>
      <c r="Q37" t="s">
        <v>401</v>
      </c>
      <c r="R37" t="s">
        <v>465</v>
      </c>
      <c r="S37" s="12">
        <v>447</v>
      </c>
      <c r="T37" s="12">
        <v>89.399999999999977</v>
      </c>
      <c r="U37" s="12">
        <v>357.6</v>
      </c>
      <c r="X37" s="12"/>
      <c r="Y37" s="12"/>
    </row>
    <row r="38" spans="3:25" x14ac:dyDescent="0.2">
      <c r="M38" t="s">
        <v>379</v>
      </c>
      <c r="N38" s="1">
        <v>43152</v>
      </c>
      <c r="O38" t="s">
        <v>432</v>
      </c>
      <c r="P38" t="s">
        <v>453</v>
      </c>
      <c r="Q38" t="s">
        <v>405</v>
      </c>
      <c r="R38" t="s">
        <v>466</v>
      </c>
      <c r="S38" s="12">
        <v>927</v>
      </c>
      <c r="T38" s="12">
        <v>185.39999999999998</v>
      </c>
      <c r="U38" s="12">
        <v>741.6</v>
      </c>
      <c r="X38" s="12"/>
      <c r="Y38" s="12"/>
    </row>
    <row r="39" spans="3:25" hidden="1" x14ac:dyDescent="0.2">
      <c r="P39" t="s">
        <v>385</v>
      </c>
      <c r="Q39" t="s">
        <v>411</v>
      </c>
      <c r="S39" s="12">
        <f t="shared" ref="S39:S43" ca="1" si="6">RANDBETWEEN(125,1300)</f>
        <v>737</v>
      </c>
      <c r="T39" s="12">
        <f t="shared" ref="T39:T43" ca="1" si="7">S39-S39*0.8</f>
        <v>147.39999999999998</v>
      </c>
      <c r="U39" s="12">
        <f t="shared" ref="U39:U43" ca="1" si="8">S39-T39</f>
        <v>589.6</v>
      </c>
      <c r="V39" s="1">
        <v>43551</v>
      </c>
    </row>
    <row r="40" spans="3:25" hidden="1" x14ac:dyDescent="0.2">
      <c r="C40" s="2" t="s">
        <v>5</v>
      </c>
      <c r="D40" s="3" t="s">
        <v>0</v>
      </c>
      <c r="E40" s="3" t="s">
        <v>2</v>
      </c>
      <c r="F40" s="4" t="s">
        <v>3</v>
      </c>
      <c r="G40" s="3" t="s">
        <v>4</v>
      </c>
      <c r="H40" s="3" t="s">
        <v>6</v>
      </c>
      <c r="P40" t="s">
        <v>386</v>
      </c>
      <c r="Q40" t="s">
        <v>412</v>
      </c>
      <c r="S40" s="12">
        <f t="shared" ca="1" si="6"/>
        <v>1159</v>
      </c>
      <c r="T40" s="12">
        <f t="shared" ca="1" si="7"/>
        <v>231.79999999999995</v>
      </c>
      <c r="U40" s="12">
        <f t="shared" ca="1" si="8"/>
        <v>927.2</v>
      </c>
      <c r="V40" s="1">
        <v>43610</v>
      </c>
    </row>
    <row r="41" spans="3:25" ht="16" hidden="1" thickBot="1" x14ac:dyDescent="0.25">
      <c r="C41" s="6">
        <v>43328</v>
      </c>
      <c r="D41" s="5" t="str">
        <f>_xlfn.XLOOKUP($C$41,$N$17:$N$31,M17:M31,"",0,1)</f>
        <v>AWE-0012139</v>
      </c>
      <c r="E41" s="5" t="str">
        <f>_xlfn.XLOOKUP($C$41,$N$17:$N$31,R17:R31,"",0,1)</f>
        <v>BLACKFRIDAY</v>
      </c>
      <c r="F41" s="5">
        <f>_xlfn.XLOOKUP($C$41,$N$17:$N$31,S17:S31,"",0,1)</f>
        <v>898</v>
      </c>
      <c r="G41" s="5" t="str">
        <f>_xlfn.XLOOKUP($C$41,$N$17:$N$31,O17:O31,"",0,1)</f>
        <v>BCN-247</v>
      </c>
      <c r="H41" s="5" t="str">
        <f>_xlfn.XLOOKUP($C$41,$N$17:$N$31,P17:P31,"",0,1)</f>
        <v>C37</v>
      </c>
      <c r="P41" t="s">
        <v>387</v>
      </c>
      <c r="Q41" t="s">
        <v>413</v>
      </c>
      <c r="S41" s="12">
        <f t="shared" ca="1" si="6"/>
        <v>1091</v>
      </c>
      <c r="T41" s="12">
        <f t="shared" ca="1" si="7"/>
        <v>218.19999999999993</v>
      </c>
      <c r="U41" s="12">
        <f t="shared" ca="1" si="8"/>
        <v>872.80000000000007</v>
      </c>
      <c r="V41" s="1">
        <v>43779</v>
      </c>
    </row>
    <row r="42" spans="3:25" hidden="1" x14ac:dyDescent="0.2">
      <c r="P42" t="s">
        <v>388</v>
      </c>
      <c r="Q42" t="s">
        <v>414</v>
      </c>
      <c r="S42" s="12">
        <f t="shared" ca="1" si="6"/>
        <v>435</v>
      </c>
      <c r="T42" s="12">
        <f t="shared" ca="1" si="7"/>
        <v>87</v>
      </c>
      <c r="U42" s="12">
        <f t="shared" ca="1" si="8"/>
        <v>348</v>
      </c>
      <c r="V42" s="1">
        <v>43780</v>
      </c>
    </row>
    <row r="43" spans="3:25" hidden="1" x14ac:dyDescent="0.2">
      <c r="P43" t="s">
        <v>389</v>
      </c>
      <c r="S43" s="12">
        <f t="shared" ca="1" si="6"/>
        <v>969</v>
      </c>
      <c r="T43" s="12">
        <f t="shared" ca="1" si="7"/>
        <v>193.79999999999995</v>
      </c>
      <c r="U43" s="12">
        <f t="shared" ca="1" si="8"/>
        <v>775.2</v>
      </c>
      <c r="V43" s="1">
        <v>43790</v>
      </c>
    </row>
    <row r="46" spans="3:25" x14ac:dyDescent="0.2">
      <c r="N46" s="1"/>
    </row>
    <row r="47" spans="3:25" x14ac:dyDescent="0.2">
      <c r="N47" s="1"/>
    </row>
    <row r="48" spans="3:25" x14ac:dyDescent="0.2">
      <c r="N48" s="1"/>
    </row>
    <row r="49" spans="14:14" x14ac:dyDescent="0.2">
      <c r="N49" s="1"/>
    </row>
    <row r="50" spans="14:14" x14ac:dyDescent="0.2">
      <c r="N50" s="1"/>
    </row>
    <row r="51" spans="14:14" x14ac:dyDescent="0.2">
      <c r="N51" s="1"/>
    </row>
    <row r="52" spans="14:14" x14ac:dyDescent="0.2">
      <c r="N52" s="1"/>
    </row>
  </sheetData>
  <conditionalFormatting sqref="M18:U38">
    <cfRule type="expression" dxfId="11" priority="2">
      <formula>$U18&gt;700</formula>
    </cfRule>
  </conditionalFormatting>
  <conditionalFormatting sqref="N46:N52">
    <cfRule type="expression" dxfId="10" priority="1">
      <formula>$U46&gt;700</formula>
    </cfRule>
  </conditionalFormatting>
  <dataValidations count="1">
    <dataValidation type="list" allowBlank="1" showInputMessage="1" showErrorMessage="1" sqref="C41" xr:uid="{9DC7EF47-560E-6441-870C-BC4FB170926F}">
      <formula1>$N$18:$N$31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E1D0-8918-5B45-8AA1-81A84D14A4F6}">
  <sheetPr>
    <tabColor theme="6" tint="0.39997558519241921"/>
  </sheetPr>
  <dimension ref="B18:Z932"/>
  <sheetViews>
    <sheetView showGridLines="0" zoomScale="90" zoomScaleNormal="90" workbookViewId="0">
      <selection activeCell="B4" sqref="B4"/>
    </sheetView>
  </sheetViews>
  <sheetFormatPr baseColWidth="10" defaultColWidth="2.83203125" defaultRowHeight="15" x14ac:dyDescent="0.2"/>
  <cols>
    <col min="2" max="2" width="24.83203125" customWidth="1"/>
    <col min="3" max="3" width="9.83203125" customWidth="1"/>
    <col min="4" max="4" width="19.83203125" customWidth="1"/>
    <col min="5" max="5" width="6.33203125" customWidth="1"/>
    <col min="6" max="6" width="15.6640625" customWidth="1"/>
    <col min="7" max="7" width="22.33203125" customWidth="1"/>
    <col min="8" max="8" width="20.83203125" customWidth="1"/>
    <col min="9" max="9" width="31.6640625" customWidth="1"/>
    <col min="10" max="10" width="13" customWidth="1"/>
    <col min="11" max="11" width="9.6640625" customWidth="1"/>
    <col min="12" max="12" width="9.5" customWidth="1"/>
    <col min="13" max="13" width="24.83203125" customWidth="1"/>
    <col min="14" max="14" width="12.33203125" customWidth="1"/>
    <col min="15" max="15" width="22.1640625" customWidth="1"/>
    <col min="16" max="16" width="8.83203125" customWidth="1"/>
    <col min="17" max="17" width="18.1640625" customWidth="1"/>
    <col min="18" max="18" width="24.33203125" customWidth="1"/>
    <col min="19" max="19" width="23.33203125" customWidth="1"/>
    <col min="20" max="20" width="8.6640625" customWidth="1"/>
    <col min="21" max="21" width="11.33203125" customWidth="1"/>
    <col min="22" max="22" width="8.5" customWidth="1"/>
    <col min="24" max="24" width="12" customWidth="1"/>
    <col min="25" max="25" width="8.5" customWidth="1"/>
    <col min="26" max="26" width="11.5" customWidth="1"/>
    <col min="27" max="27" width="8.33203125" customWidth="1"/>
    <col min="29" max="29" width="7.33203125" bestFit="1" customWidth="1"/>
    <col min="31" max="31" width="11.33203125" bestFit="1" customWidth="1"/>
  </cols>
  <sheetData>
    <row r="18" spans="2:21" x14ac:dyDescent="0.2">
      <c r="B18" s="68">
        <f>SUM(F29:F301)</f>
        <v>2320</v>
      </c>
      <c r="C18" s="68"/>
      <c r="D18" s="68"/>
      <c r="F18" s="68">
        <f>COUNTIF(F29:F301,"&gt;4")</f>
        <v>169</v>
      </c>
      <c r="G18" s="68"/>
      <c r="H18" s="68"/>
    </row>
    <row r="19" spans="2:21" x14ac:dyDescent="0.2">
      <c r="B19" s="68"/>
      <c r="C19" s="68"/>
      <c r="D19" s="68"/>
      <c r="F19" s="68"/>
      <c r="G19" s="68"/>
      <c r="H19" s="68"/>
    </row>
    <row r="20" spans="2:21" x14ac:dyDescent="0.2">
      <c r="B20" s="68"/>
      <c r="C20" s="68"/>
      <c r="D20" s="68"/>
      <c r="F20" s="68"/>
      <c r="G20" s="68"/>
      <c r="H20" s="68"/>
    </row>
    <row r="21" spans="2:21" x14ac:dyDescent="0.2">
      <c r="B21" s="68"/>
      <c r="C21" s="68"/>
      <c r="D21" s="68"/>
      <c r="F21" s="68"/>
      <c r="G21" s="68"/>
      <c r="H21" s="68"/>
    </row>
    <row r="22" spans="2:21" x14ac:dyDescent="0.2">
      <c r="B22" s="68"/>
      <c r="C22" s="68"/>
      <c r="D22" s="68"/>
      <c r="F22" s="68"/>
      <c r="G22" s="68"/>
      <c r="H22" s="68"/>
    </row>
    <row r="27" spans="2:21" ht="21" x14ac:dyDescent="0.3">
      <c r="U27" s="14"/>
    </row>
    <row r="28" spans="2:21" ht="16" x14ac:dyDescent="0.2">
      <c r="B28" s="39" t="s">
        <v>9</v>
      </c>
      <c r="C28" s="39" t="s">
        <v>480</v>
      </c>
      <c r="D28" s="39" t="s">
        <v>481</v>
      </c>
      <c r="E28" s="39" t="s">
        <v>482</v>
      </c>
      <c r="F28" s="39" t="s">
        <v>483</v>
      </c>
      <c r="G28" s="39" t="s">
        <v>1599</v>
      </c>
      <c r="I28" s="41" t="s">
        <v>477</v>
      </c>
      <c r="J28" s="41" t="s">
        <v>478</v>
      </c>
      <c r="K28" s="41" t="s">
        <v>479</v>
      </c>
      <c r="L28" s="41" t="s">
        <v>9</v>
      </c>
      <c r="M28" s="41" t="s">
        <v>480</v>
      </c>
      <c r="N28" s="41" t="s">
        <v>481</v>
      </c>
      <c r="O28" s="41" t="s">
        <v>482</v>
      </c>
      <c r="P28" s="41" t="s">
        <v>483</v>
      </c>
      <c r="Q28" s="41" t="s">
        <v>484</v>
      </c>
      <c r="R28" s="41" t="s">
        <v>485</v>
      </c>
      <c r="U28" s="12"/>
    </row>
    <row r="29" spans="2:21" x14ac:dyDescent="0.2">
      <c r="B29" t="s">
        <v>83</v>
      </c>
      <c r="C29">
        <v>87123894</v>
      </c>
      <c r="D29">
        <v>41333</v>
      </c>
      <c r="E29">
        <v>2</v>
      </c>
      <c r="F29" s="40">
        <f>_xlfn.XLOOKUP(B29,$L$28:$L$925,$P$28:$P$925,"no consta",0)</f>
        <v>7</v>
      </c>
      <c r="G29" s="40" t="str">
        <f>IF(F29&gt;=4,"Cobrar un 10%","")</f>
        <v>Cobrar un 10%</v>
      </c>
      <c r="I29" t="s">
        <v>486</v>
      </c>
      <c r="J29" t="s">
        <v>487</v>
      </c>
      <c r="K29" t="s">
        <v>488</v>
      </c>
      <c r="L29" t="s">
        <v>489</v>
      </c>
      <c r="M29">
        <v>87123686</v>
      </c>
      <c r="N29" s="1">
        <v>41454</v>
      </c>
      <c r="O29">
        <v>1</v>
      </c>
      <c r="P29">
        <v>0</v>
      </c>
      <c r="Q29">
        <v>760</v>
      </c>
      <c r="R29">
        <v>7.9557142857142855</v>
      </c>
      <c r="S29" s="12"/>
      <c r="T29" s="12"/>
      <c r="U29" s="12"/>
    </row>
    <row r="30" spans="2:21" x14ac:dyDescent="0.2">
      <c r="B30" t="s">
        <v>63</v>
      </c>
      <c r="C30">
        <v>87123895</v>
      </c>
      <c r="D30">
        <v>41290</v>
      </c>
      <c r="E30">
        <v>3</v>
      </c>
      <c r="F30" s="40">
        <f t="shared" ref="F30:F93" si="0">_xlfn.XLOOKUP(B30,$L$28:$L$925,$P$28:$P$925,"no consta",0)</f>
        <v>13</v>
      </c>
      <c r="G30" s="40" t="str">
        <f t="shared" ref="G30:G93" si="1">IF(F30&gt;=4,"Cobrar un 10%","")</f>
        <v>Cobrar un 10%</v>
      </c>
      <c r="I30" t="s">
        <v>490</v>
      </c>
      <c r="J30" t="s">
        <v>487</v>
      </c>
      <c r="K30" t="s">
        <v>488</v>
      </c>
      <c r="L30" t="s">
        <v>491</v>
      </c>
      <c r="M30">
        <v>87123687</v>
      </c>
      <c r="N30" s="1">
        <v>41431</v>
      </c>
      <c r="O30">
        <v>1</v>
      </c>
      <c r="P30">
        <v>26</v>
      </c>
      <c r="Q30">
        <v>732</v>
      </c>
      <c r="R30">
        <v>7.8442857142857152</v>
      </c>
      <c r="S30" s="12"/>
      <c r="T30" s="12"/>
      <c r="U30" s="12"/>
    </row>
    <row r="31" spans="2:21" x14ac:dyDescent="0.2">
      <c r="B31" t="s">
        <v>257</v>
      </c>
      <c r="C31">
        <v>87123896</v>
      </c>
      <c r="D31">
        <v>41298</v>
      </c>
      <c r="E31">
        <v>1</v>
      </c>
      <c r="F31" s="40">
        <f t="shared" si="0"/>
        <v>0</v>
      </c>
      <c r="G31" s="40" t="str">
        <f t="shared" si="1"/>
        <v/>
      </c>
      <c r="I31" t="s">
        <v>492</v>
      </c>
      <c r="J31" t="s">
        <v>487</v>
      </c>
      <c r="K31" t="s">
        <v>488</v>
      </c>
      <c r="L31" t="s">
        <v>493</v>
      </c>
      <c r="M31">
        <v>87123688</v>
      </c>
      <c r="N31" s="1">
        <v>41301</v>
      </c>
      <c r="O31">
        <v>1</v>
      </c>
      <c r="P31">
        <v>10</v>
      </c>
      <c r="Q31">
        <v>1284</v>
      </c>
      <c r="R31">
        <v>8.3228571428571438</v>
      </c>
      <c r="S31" s="12"/>
      <c r="T31" s="12"/>
      <c r="U31" s="12"/>
    </row>
    <row r="32" spans="2:21" x14ac:dyDescent="0.2">
      <c r="B32" t="s">
        <v>166</v>
      </c>
      <c r="C32">
        <v>87123897</v>
      </c>
      <c r="D32">
        <v>41320</v>
      </c>
      <c r="E32">
        <v>1</v>
      </c>
      <c r="F32" s="40">
        <f t="shared" si="0"/>
        <v>27</v>
      </c>
      <c r="G32" s="40" t="str">
        <f t="shared" si="1"/>
        <v>Cobrar un 10%</v>
      </c>
      <c r="I32" t="s">
        <v>494</v>
      </c>
      <c r="J32" t="s">
        <v>487</v>
      </c>
      <c r="K32" t="s">
        <v>488</v>
      </c>
      <c r="L32" t="s">
        <v>495</v>
      </c>
      <c r="M32">
        <v>87123689</v>
      </c>
      <c r="N32" s="1">
        <v>41333</v>
      </c>
      <c r="O32">
        <v>1</v>
      </c>
      <c r="P32">
        <v>0</v>
      </c>
      <c r="Q32">
        <v>673</v>
      </c>
      <c r="R32">
        <v>7.992857142857142</v>
      </c>
      <c r="S32" s="12"/>
      <c r="T32" s="12"/>
      <c r="U32" s="12"/>
    </row>
    <row r="33" spans="2:26" x14ac:dyDescent="0.2">
      <c r="B33" t="s">
        <v>50</v>
      </c>
      <c r="C33">
        <v>87123898</v>
      </c>
      <c r="D33">
        <v>41397</v>
      </c>
      <c r="E33">
        <v>1</v>
      </c>
      <c r="F33" s="40">
        <f t="shared" si="0"/>
        <v>8</v>
      </c>
      <c r="G33" s="40" t="str">
        <f t="shared" si="1"/>
        <v>Cobrar un 10%</v>
      </c>
      <c r="I33" t="s">
        <v>496</v>
      </c>
      <c r="J33" t="s">
        <v>487</v>
      </c>
      <c r="K33" t="s">
        <v>488</v>
      </c>
      <c r="L33" t="s">
        <v>497</v>
      </c>
      <c r="M33">
        <v>87123690</v>
      </c>
      <c r="N33" s="1">
        <v>41367</v>
      </c>
      <c r="O33">
        <v>3</v>
      </c>
      <c r="P33">
        <v>1</v>
      </c>
      <c r="Q33">
        <v>1257</v>
      </c>
      <c r="R33">
        <v>7.9857142857142867</v>
      </c>
      <c r="S33" s="12"/>
      <c r="T33" s="12"/>
      <c r="U33" s="12"/>
    </row>
    <row r="34" spans="2:26" x14ac:dyDescent="0.2">
      <c r="B34" t="s">
        <v>290</v>
      </c>
      <c r="C34">
        <v>87123899</v>
      </c>
      <c r="D34">
        <v>41331</v>
      </c>
      <c r="E34">
        <v>2</v>
      </c>
      <c r="F34" s="40">
        <f t="shared" si="0"/>
        <v>0</v>
      </c>
      <c r="G34" s="40" t="str">
        <f t="shared" si="1"/>
        <v/>
      </c>
      <c r="I34" t="s">
        <v>498</v>
      </c>
      <c r="J34" t="s">
        <v>487</v>
      </c>
      <c r="K34" t="s">
        <v>488</v>
      </c>
      <c r="L34" t="s">
        <v>499</v>
      </c>
      <c r="M34">
        <v>87123691</v>
      </c>
      <c r="N34" s="1">
        <v>41339</v>
      </c>
      <c r="O34">
        <v>1</v>
      </c>
      <c r="P34">
        <v>4</v>
      </c>
      <c r="Q34">
        <v>628</v>
      </c>
      <c r="R34">
        <v>8.2785714285714285</v>
      </c>
      <c r="S34" s="12"/>
      <c r="T34" s="12"/>
      <c r="U34" s="12"/>
    </row>
    <row r="35" spans="2:26" ht="16" x14ac:dyDescent="0.2">
      <c r="B35" t="s">
        <v>198</v>
      </c>
      <c r="C35">
        <v>87123900</v>
      </c>
      <c r="D35">
        <v>41389</v>
      </c>
      <c r="E35">
        <v>2</v>
      </c>
      <c r="F35" s="40">
        <f t="shared" si="0"/>
        <v>5</v>
      </c>
      <c r="G35" s="40" t="str">
        <f t="shared" si="1"/>
        <v>Cobrar un 10%</v>
      </c>
      <c r="I35" t="s">
        <v>500</v>
      </c>
      <c r="J35" t="s">
        <v>487</v>
      </c>
      <c r="K35" t="s">
        <v>488</v>
      </c>
      <c r="L35" t="s">
        <v>501</v>
      </c>
      <c r="M35">
        <v>87123692</v>
      </c>
      <c r="N35">
        <v>41444</v>
      </c>
      <c r="O35">
        <v>2</v>
      </c>
      <c r="P35">
        <v>0</v>
      </c>
      <c r="Q35">
        <v>1303</v>
      </c>
      <c r="R35">
        <v>8.581428571428571</v>
      </c>
      <c r="S35" s="28"/>
      <c r="T35" s="12"/>
      <c r="U35" s="12"/>
      <c r="X35" s="12"/>
      <c r="Y35" s="12"/>
    </row>
    <row r="36" spans="2:26" x14ac:dyDescent="0.2">
      <c r="B36" t="s">
        <v>282</v>
      </c>
      <c r="C36">
        <v>87123901</v>
      </c>
      <c r="D36">
        <v>41428</v>
      </c>
      <c r="E36">
        <v>2</v>
      </c>
      <c r="F36" s="40">
        <f t="shared" si="0"/>
        <v>22</v>
      </c>
      <c r="G36" s="40" t="str">
        <f t="shared" si="1"/>
        <v>Cobrar un 10%</v>
      </c>
      <c r="I36" t="s">
        <v>502</v>
      </c>
      <c r="J36" t="s">
        <v>487</v>
      </c>
      <c r="K36" t="s">
        <v>488</v>
      </c>
      <c r="L36" t="s">
        <v>503</v>
      </c>
      <c r="M36">
        <v>87123693</v>
      </c>
      <c r="N36">
        <v>41371</v>
      </c>
      <c r="O36">
        <v>3</v>
      </c>
      <c r="P36">
        <v>4</v>
      </c>
      <c r="Q36">
        <v>1593</v>
      </c>
      <c r="R36">
        <v>8.6228571428571428</v>
      </c>
      <c r="S36" s="29"/>
      <c r="T36" s="12"/>
      <c r="U36" s="12"/>
      <c r="X36" s="12"/>
      <c r="Y36" s="12"/>
    </row>
    <row r="37" spans="2:26" x14ac:dyDescent="0.2">
      <c r="B37" t="s">
        <v>15</v>
      </c>
      <c r="C37">
        <v>87123902</v>
      </c>
      <c r="D37">
        <v>41400</v>
      </c>
      <c r="E37">
        <v>1</v>
      </c>
      <c r="F37" s="40">
        <f t="shared" si="0"/>
        <v>3</v>
      </c>
      <c r="G37" s="40" t="str">
        <f t="shared" si="1"/>
        <v/>
      </c>
      <c r="I37" t="s">
        <v>504</v>
      </c>
      <c r="J37" t="s">
        <v>487</v>
      </c>
      <c r="K37" t="s">
        <v>488</v>
      </c>
      <c r="L37" t="s">
        <v>505</v>
      </c>
      <c r="M37">
        <v>87123694</v>
      </c>
      <c r="N37">
        <v>41323</v>
      </c>
      <c r="O37">
        <v>2</v>
      </c>
      <c r="P37">
        <v>3</v>
      </c>
      <c r="Q37">
        <v>1238</v>
      </c>
      <c r="R37">
        <v>7.3714285714285719</v>
      </c>
      <c r="S37" s="29"/>
      <c r="T37" s="12"/>
      <c r="U37" s="12"/>
      <c r="Y37" s="12"/>
      <c r="Z37" s="12"/>
    </row>
    <row r="38" spans="2:26" x14ac:dyDescent="0.2">
      <c r="B38" t="s">
        <v>77</v>
      </c>
      <c r="C38">
        <v>87123903</v>
      </c>
      <c r="D38">
        <v>41517</v>
      </c>
      <c r="E38">
        <v>1</v>
      </c>
      <c r="F38" s="40">
        <f t="shared" si="0"/>
        <v>0</v>
      </c>
      <c r="G38" s="40" t="str">
        <f t="shared" si="1"/>
        <v/>
      </c>
      <c r="I38" t="s">
        <v>506</v>
      </c>
      <c r="J38" t="s">
        <v>487</v>
      </c>
      <c r="K38" t="s">
        <v>488</v>
      </c>
      <c r="L38" t="s">
        <v>507</v>
      </c>
      <c r="M38">
        <v>87123695</v>
      </c>
      <c r="N38">
        <v>41337</v>
      </c>
      <c r="O38">
        <v>3</v>
      </c>
      <c r="P38">
        <v>8</v>
      </c>
      <c r="Q38">
        <v>1585</v>
      </c>
      <c r="R38">
        <v>8.02</v>
      </c>
      <c r="S38" s="29"/>
      <c r="T38" s="12"/>
      <c r="U38" s="12"/>
      <c r="X38" s="12"/>
      <c r="Y38" s="12"/>
    </row>
    <row r="39" spans="2:26" x14ac:dyDescent="0.2">
      <c r="B39" t="s">
        <v>40</v>
      </c>
      <c r="C39">
        <v>87123904</v>
      </c>
      <c r="D39">
        <v>41429</v>
      </c>
      <c r="E39">
        <v>2</v>
      </c>
      <c r="F39" s="40">
        <f t="shared" si="0"/>
        <v>7</v>
      </c>
      <c r="G39" s="40" t="str">
        <f t="shared" si="1"/>
        <v>Cobrar un 10%</v>
      </c>
      <c r="I39" t="s">
        <v>508</v>
      </c>
      <c r="J39" t="s">
        <v>487</v>
      </c>
      <c r="K39" t="s">
        <v>488</v>
      </c>
      <c r="L39" t="s">
        <v>509</v>
      </c>
      <c r="M39">
        <v>87123696</v>
      </c>
      <c r="N39">
        <v>41421</v>
      </c>
      <c r="O39">
        <v>3</v>
      </c>
      <c r="P39">
        <v>1</v>
      </c>
      <c r="Q39">
        <v>1201</v>
      </c>
      <c r="R39">
        <v>8.0514285714285716</v>
      </c>
      <c r="S39" s="29"/>
      <c r="T39" s="12"/>
      <c r="U39" s="12"/>
      <c r="X39" s="12"/>
      <c r="Y39" s="12"/>
    </row>
    <row r="40" spans="2:26" x14ac:dyDescent="0.2">
      <c r="B40" t="s">
        <v>216</v>
      </c>
      <c r="C40">
        <v>87123905</v>
      </c>
      <c r="D40">
        <v>41439</v>
      </c>
      <c r="E40">
        <v>1</v>
      </c>
      <c r="F40" s="40">
        <f t="shared" si="0"/>
        <v>5</v>
      </c>
      <c r="G40" s="40" t="str">
        <f t="shared" si="1"/>
        <v>Cobrar un 10%</v>
      </c>
      <c r="I40" t="s">
        <v>510</v>
      </c>
      <c r="J40" t="s">
        <v>487</v>
      </c>
      <c r="K40" t="s">
        <v>488</v>
      </c>
      <c r="L40" t="s">
        <v>511</v>
      </c>
      <c r="M40">
        <v>87123697</v>
      </c>
      <c r="N40">
        <v>41291</v>
      </c>
      <c r="O40">
        <v>3</v>
      </c>
      <c r="P40">
        <v>10</v>
      </c>
      <c r="Q40">
        <v>564</v>
      </c>
      <c r="R40">
        <v>7.7671428571428569</v>
      </c>
      <c r="S40" s="29"/>
      <c r="T40" s="12"/>
      <c r="U40" s="12"/>
      <c r="X40" s="12"/>
      <c r="Y40" s="12"/>
    </row>
    <row r="41" spans="2:26" x14ac:dyDescent="0.2">
      <c r="B41" t="s">
        <v>68</v>
      </c>
      <c r="C41">
        <v>87123906</v>
      </c>
      <c r="D41">
        <v>41308</v>
      </c>
      <c r="E41">
        <v>1</v>
      </c>
      <c r="F41" s="40">
        <f t="shared" si="0"/>
        <v>10</v>
      </c>
      <c r="G41" s="40" t="str">
        <f t="shared" si="1"/>
        <v>Cobrar un 10%</v>
      </c>
      <c r="I41" t="s">
        <v>512</v>
      </c>
      <c r="J41" t="s">
        <v>487</v>
      </c>
      <c r="K41" t="s">
        <v>488</v>
      </c>
      <c r="L41" t="s">
        <v>513</v>
      </c>
      <c r="M41">
        <v>87123698</v>
      </c>
      <c r="N41">
        <v>41351</v>
      </c>
      <c r="O41">
        <v>2</v>
      </c>
      <c r="P41">
        <v>19</v>
      </c>
      <c r="Q41">
        <v>830</v>
      </c>
      <c r="R41">
        <v>6.9614285714285717</v>
      </c>
      <c r="S41" s="29"/>
      <c r="T41" s="12"/>
      <c r="U41" s="12"/>
      <c r="X41" s="12"/>
      <c r="Y41" s="12"/>
    </row>
    <row r="42" spans="2:26" x14ac:dyDescent="0.2">
      <c r="B42" t="s">
        <v>340</v>
      </c>
      <c r="C42">
        <v>87123907</v>
      </c>
      <c r="D42">
        <v>41361</v>
      </c>
      <c r="E42">
        <v>3</v>
      </c>
      <c r="F42" s="40">
        <f t="shared" si="0"/>
        <v>7</v>
      </c>
      <c r="G42" s="40" t="str">
        <f t="shared" si="1"/>
        <v>Cobrar un 10%</v>
      </c>
      <c r="I42" t="s">
        <v>514</v>
      </c>
      <c r="J42" t="s">
        <v>487</v>
      </c>
      <c r="K42" t="s">
        <v>488</v>
      </c>
      <c r="L42" t="s">
        <v>515</v>
      </c>
      <c r="M42">
        <v>87123699</v>
      </c>
      <c r="N42">
        <v>41290</v>
      </c>
      <c r="O42">
        <v>2</v>
      </c>
      <c r="P42">
        <v>12</v>
      </c>
      <c r="Q42">
        <v>863</v>
      </c>
      <c r="R42">
        <v>7.8985714285714286</v>
      </c>
      <c r="S42" s="29"/>
      <c r="T42" s="12"/>
      <c r="U42" s="12"/>
      <c r="X42" s="12"/>
      <c r="Y42" s="12"/>
    </row>
    <row r="43" spans="2:26" x14ac:dyDescent="0.2">
      <c r="B43" t="s">
        <v>235</v>
      </c>
      <c r="C43">
        <v>87123908</v>
      </c>
      <c r="D43">
        <v>41326</v>
      </c>
      <c r="E43">
        <v>1</v>
      </c>
      <c r="F43" s="40">
        <f t="shared" si="0"/>
        <v>0</v>
      </c>
      <c r="G43" s="40" t="str">
        <f t="shared" si="1"/>
        <v/>
      </c>
      <c r="I43" t="s">
        <v>516</v>
      </c>
      <c r="J43" t="s">
        <v>487</v>
      </c>
      <c r="K43" t="s">
        <v>488</v>
      </c>
      <c r="L43" t="s">
        <v>517</v>
      </c>
      <c r="M43">
        <v>87123700</v>
      </c>
      <c r="N43">
        <v>41459</v>
      </c>
      <c r="O43">
        <v>3</v>
      </c>
      <c r="P43">
        <v>0</v>
      </c>
      <c r="Q43">
        <v>521</v>
      </c>
      <c r="R43">
        <v>8.3642857142857157</v>
      </c>
      <c r="S43" s="29"/>
      <c r="T43" s="12"/>
      <c r="U43" s="12"/>
      <c r="X43" s="12"/>
      <c r="Y43" s="12"/>
    </row>
    <row r="44" spans="2:26" x14ac:dyDescent="0.2">
      <c r="B44" t="s">
        <v>913</v>
      </c>
      <c r="C44">
        <v>87123909</v>
      </c>
      <c r="D44">
        <v>41452</v>
      </c>
      <c r="E44">
        <v>3</v>
      </c>
      <c r="F44" s="40">
        <f t="shared" si="0"/>
        <v>9</v>
      </c>
      <c r="G44" s="40" t="str">
        <f t="shared" si="1"/>
        <v>Cobrar un 10%</v>
      </c>
      <c r="I44" t="s">
        <v>518</v>
      </c>
      <c r="J44" t="s">
        <v>487</v>
      </c>
      <c r="K44" t="s">
        <v>488</v>
      </c>
      <c r="L44" t="s">
        <v>519</v>
      </c>
      <c r="M44">
        <v>87123701</v>
      </c>
      <c r="N44">
        <v>41500</v>
      </c>
      <c r="O44">
        <v>3</v>
      </c>
      <c r="P44">
        <v>15</v>
      </c>
      <c r="Q44">
        <v>807</v>
      </c>
      <c r="R44">
        <v>8.7042857142857155</v>
      </c>
      <c r="S44" s="29"/>
      <c r="T44" s="12"/>
      <c r="U44" s="12"/>
      <c r="X44" s="12"/>
      <c r="Y44" s="12"/>
    </row>
    <row r="45" spans="2:26" x14ac:dyDescent="0.2">
      <c r="B45" t="s">
        <v>90</v>
      </c>
      <c r="C45">
        <v>87123910</v>
      </c>
      <c r="D45">
        <v>41383</v>
      </c>
      <c r="E45">
        <v>2</v>
      </c>
      <c r="F45" s="40">
        <f t="shared" si="0"/>
        <v>0</v>
      </c>
      <c r="G45" s="40" t="str">
        <f t="shared" si="1"/>
        <v/>
      </c>
      <c r="I45" t="s">
        <v>520</v>
      </c>
      <c r="J45" t="s">
        <v>487</v>
      </c>
      <c r="K45" t="s">
        <v>488</v>
      </c>
      <c r="L45" t="s">
        <v>521</v>
      </c>
      <c r="M45">
        <v>87123702</v>
      </c>
      <c r="N45">
        <v>41321</v>
      </c>
      <c r="O45">
        <v>2</v>
      </c>
      <c r="P45">
        <v>0</v>
      </c>
      <c r="Q45">
        <v>783</v>
      </c>
      <c r="R45">
        <v>7.6342857142857143</v>
      </c>
      <c r="S45" s="29"/>
      <c r="T45" s="12"/>
      <c r="U45" s="12"/>
      <c r="X45" s="12"/>
      <c r="Y45" s="12"/>
    </row>
    <row r="46" spans="2:26" x14ac:dyDescent="0.2">
      <c r="B46" t="s">
        <v>271</v>
      </c>
      <c r="C46">
        <v>87123911</v>
      </c>
      <c r="D46">
        <v>41476</v>
      </c>
      <c r="E46">
        <v>3</v>
      </c>
      <c r="F46" s="40">
        <f t="shared" si="0"/>
        <v>30</v>
      </c>
      <c r="G46" s="40" t="str">
        <f t="shared" si="1"/>
        <v>Cobrar un 10%</v>
      </c>
      <c r="I46" t="s">
        <v>522</v>
      </c>
      <c r="J46" t="s">
        <v>487</v>
      </c>
      <c r="K46" t="s">
        <v>488</v>
      </c>
      <c r="L46" t="s">
        <v>523</v>
      </c>
      <c r="M46">
        <v>87123703</v>
      </c>
      <c r="N46">
        <v>41456</v>
      </c>
      <c r="O46">
        <v>2</v>
      </c>
      <c r="P46">
        <v>30</v>
      </c>
      <c r="Q46">
        <v>526</v>
      </c>
      <c r="R46">
        <v>8.451428571428572</v>
      </c>
      <c r="S46" s="29"/>
      <c r="T46" s="12"/>
      <c r="U46" s="12"/>
      <c r="X46" s="12"/>
      <c r="Y46" s="12"/>
    </row>
    <row r="47" spans="2:26" x14ac:dyDescent="0.2">
      <c r="B47" t="s">
        <v>148</v>
      </c>
      <c r="C47">
        <v>87123912</v>
      </c>
      <c r="D47">
        <v>41442</v>
      </c>
      <c r="E47">
        <v>1</v>
      </c>
      <c r="F47" s="40">
        <f t="shared" si="0"/>
        <v>1</v>
      </c>
      <c r="G47" s="40" t="str">
        <f t="shared" si="1"/>
        <v/>
      </c>
      <c r="I47" t="s">
        <v>524</v>
      </c>
      <c r="J47" t="s">
        <v>487</v>
      </c>
      <c r="K47" t="s">
        <v>488</v>
      </c>
      <c r="L47" t="s">
        <v>525</v>
      </c>
      <c r="M47">
        <v>87123704</v>
      </c>
      <c r="N47">
        <v>41472</v>
      </c>
      <c r="O47">
        <v>1</v>
      </c>
      <c r="P47">
        <v>6</v>
      </c>
      <c r="Q47">
        <v>584</v>
      </c>
      <c r="R47">
        <v>8.5157142857142851</v>
      </c>
      <c r="S47" s="29"/>
      <c r="T47" s="12"/>
      <c r="U47" s="12"/>
      <c r="X47" s="12"/>
      <c r="Y47" s="12"/>
    </row>
    <row r="48" spans="2:26" x14ac:dyDescent="0.2">
      <c r="B48" t="s">
        <v>107</v>
      </c>
      <c r="C48">
        <v>87123913</v>
      </c>
      <c r="D48">
        <v>41322</v>
      </c>
      <c r="E48">
        <v>1</v>
      </c>
      <c r="F48" s="40">
        <f t="shared" si="0"/>
        <v>0</v>
      </c>
      <c r="G48" s="40" t="str">
        <f t="shared" si="1"/>
        <v/>
      </c>
      <c r="I48" t="s">
        <v>526</v>
      </c>
      <c r="J48" t="s">
        <v>487</v>
      </c>
      <c r="K48" t="s">
        <v>488</v>
      </c>
      <c r="L48" t="s">
        <v>527</v>
      </c>
      <c r="M48">
        <v>87123705</v>
      </c>
      <c r="N48">
        <v>41458</v>
      </c>
      <c r="O48">
        <v>3</v>
      </c>
      <c r="P48">
        <v>15</v>
      </c>
      <c r="Q48">
        <v>567</v>
      </c>
      <c r="R48">
        <v>7.0228571428571422</v>
      </c>
      <c r="S48" s="29"/>
      <c r="T48" s="12"/>
      <c r="U48" s="12"/>
      <c r="X48" s="12"/>
      <c r="Y48" s="12"/>
    </row>
    <row r="49" spans="2:22" x14ac:dyDescent="0.2">
      <c r="B49" t="s">
        <v>182</v>
      </c>
      <c r="C49">
        <v>87123914</v>
      </c>
      <c r="D49">
        <v>41365</v>
      </c>
      <c r="E49">
        <v>1</v>
      </c>
      <c r="F49" s="40">
        <f t="shared" si="0"/>
        <v>6</v>
      </c>
      <c r="G49" s="40" t="str">
        <f t="shared" si="1"/>
        <v>Cobrar un 10%</v>
      </c>
      <c r="I49" t="s">
        <v>528</v>
      </c>
      <c r="J49" t="s">
        <v>487</v>
      </c>
      <c r="K49" t="s">
        <v>488</v>
      </c>
      <c r="L49" t="s">
        <v>529</v>
      </c>
      <c r="M49">
        <v>87123706</v>
      </c>
      <c r="N49">
        <v>41326</v>
      </c>
      <c r="O49">
        <v>3</v>
      </c>
      <c r="P49">
        <v>6</v>
      </c>
      <c r="Q49">
        <v>957</v>
      </c>
      <c r="R49">
        <v>8.120000000000001</v>
      </c>
      <c r="S49" s="29"/>
      <c r="T49" s="12"/>
      <c r="U49" s="12"/>
      <c r="V49" s="1"/>
    </row>
    <row r="50" spans="2:22" x14ac:dyDescent="0.2">
      <c r="B50" t="s">
        <v>147</v>
      </c>
      <c r="C50">
        <v>87123915</v>
      </c>
      <c r="D50">
        <v>41484</v>
      </c>
      <c r="E50">
        <v>2</v>
      </c>
      <c r="F50" s="40">
        <f t="shared" si="0"/>
        <v>7</v>
      </c>
      <c r="G50" s="40" t="str">
        <f t="shared" si="1"/>
        <v>Cobrar un 10%</v>
      </c>
      <c r="I50" t="s">
        <v>530</v>
      </c>
      <c r="J50" t="s">
        <v>487</v>
      </c>
      <c r="K50" t="s">
        <v>488</v>
      </c>
      <c r="L50" t="s">
        <v>531</v>
      </c>
      <c r="M50">
        <v>87123707</v>
      </c>
      <c r="N50">
        <v>41454</v>
      </c>
      <c r="O50">
        <v>3</v>
      </c>
      <c r="P50">
        <v>3</v>
      </c>
      <c r="Q50">
        <v>1143</v>
      </c>
      <c r="R50">
        <v>7.39</v>
      </c>
      <c r="S50" s="29"/>
      <c r="T50" s="12"/>
      <c r="U50" s="12"/>
      <c r="V50" s="1"/>
    </row>
    <row r="51" spans="2:22" x14ac:dyDescent="0.2">
      <c r="B51" t="s">
        <v>921</v>
      </c>
      <c r="C51">
        <v>87123916</v>
      </c>
      <c r="D51">
        <v>41395</v>
      </c>
      <c r="E51">
        <v>3</v>
      </c>
      <c r="F51" s="40">
        <f t="shared" si="0"/>
        <v>14</v>
      </c>
      <c r="G51" s="40" t="str">
        <f t="shared" si="1"/>
        <v>Cobrar un 10%</v>
      </c>
      <c r="I51" t="s">
        <v>532</v>
      </c>
      <c r="J51" t="s">
        <v>487</v>
      </c>
      <c r="K51" t="s">
        <v>488</v>
      </c>
      <c r="L51" t="s">
        <v>533</v>
      </c>
      <c r="M51">
        <v>87123708</v>
      </c>
      <c r="N51">
        <v>41513</v>
      </c>
      <c r="O51">
        <v>3</v>
      </c>
      <c r="P51">
        <v>1</v>
      </c>
      <c r="Q51">
        <v>719</v>
      </c>
      <c r="R51">
        <v>8.144285714285715</v>
      </c>
      <c r="S51" s="29"/>
      <c r="T51" s="12"/>
      <c r="U51" s="12"/>
      <c r="V51" s="1"/>
    </row>
    <row r="52" spans="2:22" x14ac:dyDescent="0.2">
      <c r="B52" t="s">
        <v>117</v>
      </c>
      <c r="C52">
        <v>87123917</v>
      </c>
      <c r="D52">
        <v>41379</v>
      </c>
      <c r="E52">
        <v>1</v>
      </c>
      <c r="F52" s="40">
        <f t="shared" si="0"/>
        <v>5</v>
      </c>
      <c r="G52" s="40" t="str">
        <f t="shared" si="1"/>
        <v>Cobrar un 10%</v>
      </c>
      <c r="I52" t="s">
        <v>534</v>
      </c>
      <c r="J52" t="s">
        <v>487</v>
      </c>
      <c r="K52" t="s">
        <v>488</v>
      </c>
      <c r="L52" t="s">
        <v>535</v>
      </c>
      <c r="M52">
        <v>87123709</v>
      </c>
      <c r="N52">
        <v>41355</v>
      </c>
      <c r="O52">
        <v>2</v>
      </c>
      <c r="P52">
        <v>14</v>
      </c>
      <c r="Q52">
        <v>722</v>
      </c>
      <c r="R52">
        <v>8.34</v>
      </c>
      <c r="S52" s="29"/>
      <c r="T52" s="12"/>
      <c r="U52" s="12"/>
      <c r="V52" s="1"/>
    </row>
    <row r="53" spans="2:22" x14ac:dyDescent="0.2">
      <c r="B53" t="s">
        <v>225</v>
      </c>
      <c r="C53">
        <v>87123918</v>
      </c>
      <c r="D53">
        <v>41294</v>
      </c>
      <c r="E53">
        <v>1</v>
      </c>
      <c r="F53" s="40">
        <f t="shared" si="0"/>
        <v>23</v>
      </c>
      <c r="G53" s="40" t="str">
        <f t="shared" si="1"/>
        <v>Cobrar un 10%</v>
      </c>
      <c r="I53" t="s">
        <v>536</v>
      </c>
      <c r="J53" t="s">
        <v>487</v>
      </c>
      <c r="K53" t="s">
        <v>488</v>
      </c>
      <c r="L53" t="s">
        <v>537</v>
      </c>
      <c r="M53">
        <v>87123710</v>
      </c>
      <c r="N53">
        <v>41457</v>
      </c>
      <c r="O53">
        <v>1</v>
      </c>
      <c r="P53">
        <v>7</v>
      </c>
      <c r="Q53">
        <v>865</v>
      </c>
      <c r="R53">
        <v>8.7100000000000009</v>
      </c>
      <c r="S53" s="29"/>
      <c r="T53" s="12"/>
      <c r="U53" s="12"/>
      <c r="V53" s="1"/>
    </row>
    <row r="54" spans="2:22" x14ac:dyDescent="0.2">
      <c r="B54" t="s">
        <v>75</v>
      </c>
      <c r="C54">
        <v>87123919</v>
      </c>
      <c r="D54">
        <v>41309</v>
      </c>
      <c r="E54">
        <v>1</v>
      </c>
      <c r="F54" s="40">
        <f t="shared" si="0"/>
        <v>5</v>
      </c>
      <c r="G54" s="40" t="str">
        <f t="shared" si="1"/>
        <v>Cobrar un 10%</v>
      </c>
      <c r="I54" t="s">
        <v>538</v>
      </c>
      <c r="J54" t="s">
        <v>487</v>
      </c>
      <c r="K54" t="s">
        <v>488</v>
      </c>
      <c r="L54" t="s">
        <v>539</v>
      </c>
      <c r="M54">
        <v>87123711</v>
      </c>
      <c r="N54">
        <v>41508</v>
      </c>
      <c r="O54">
        <v>2</v>
      </c>
      <c r="P54">
        <v>14</v>
      </c>
      <c r="Q54">
        <v>1325</v>
      </c>
      <c r="R54">
        <v>7.8499999999999988</v>
      </c>
      <c r="S54" s="29"/>
    </row>
    <row r="55" spans="2:22" x14ac:dyDescent="0.2">
      <c r="B55" t="s">
        <v>333</v>
      </c>
      <c r="C55">
        <v>87123920</v>
      </c>
      <c r="D55">
        <v>41373</v>
      </c>
      <c r="E55">
        <v>3</v>
      </c>
      <c r="F55" s="40">
        <f t="shared" si="0"/>
        <v>30</v>
      </c>
      <c r="G55" s="40" t="str">
        <f t="shared" si="1"/>
        <v>Cobrar un 10%</v>
      </c>
      <c r="I55" t="s">
        <v>540</v>
      </c>
      <c r="J55" t="s">
        <v>487</v>
      </c>
      <c r="K55" t="s">
        <v>488</v>
      </c>
      <c r="L55" t="s">
        <v>541</v>
      </c>
      <c r="M55">
        <v>87123712</v>
      </c>
      <c r="N55">
        <v>41411</v>
      </c>
      <c r="O55">
        <v>2</v>
      </c>
      <c r="P55">
        <v>5</v>
      </c>
      <c r="Q55">
        <v>1679</v>
      </c>
      <c r="R55">
        <v>8.0842857142857145</v>
      </c>
      <c r="S55" s="29"/>
    </row>
    <row r="56" spans="2:22" x14ac:dyDescent="0.2">
      <c r="B56" t="s">
        <v>91</v>
      </c>
      <c r="C56">
        <v>87123921</v>
      </c>
      <c r="D56">
        <v>41515</v>
      </c>
      <c r="E56">
        <v>2</v>
      </c>
      <c r="F56" s="40">
        <f t="shared" si="0"/>
        <v>3</v>
      </c>
      <c r="G56" s="40" t="str">
        <f t="shared" si="1"/>
        <v/>
      </c>
      <c r="I56" t="s">
        <v>542</v>
      </c>
      <c r="J56" t="s">
        <v>487</v>
      </c>
      <c r="K56" t="s">
        <v>488</v>
      </c>
      <c r="L56" t="s">
        <v>543</v>
      </c>
      <c r="M56">
        <v>87123713</v>
      </c>
      <c r="N56">
        <v>41364</v>
      </c>
      <c r="O56">
        <v>2</v>
      </c>
      <c r="P56">
        <v>15</v>
      </c>
      <c r="Q56">
        <v>1309</v>
      </c>
      <c r="R56">
        <v>7.8242857142857138</v>
      </c>
      <c r="S56" s="29"/>
    </row>
    <row r="57" spans="2:22" x14ac:dyDescent="0.2">
      <c r="B57" t="s">
        <v>127</v>
      </c>
      <c r="C57">
        <v>87123922</v>
      </c>
      <c r="D57">
        <v>41520</v>
      </c>
      <c r="E57">
        <v>2</v>
      </c>
      <c r="F57" s="40">
        <f t="shared" si="0"/>
        <v>24</v>
      </c>
      <c r="G57" s="40" t="str">
        <f t="shared" si="1"/>
        <v>Cobrar un 10%</v>
      </c>
      <c r="I57" t="s">
        <v>544</v>
      </c>
      <c r="J57" t="s">
        <v>487</v>
      </c>
      <c r="K57" t="s">
        <v>488</v>
      </c>
      <c r="L57" t="s">
        <v>545</v>
      </c>
      <c r="M57">
        <v>87123714</v>
      </c>
      <c r="N57">
        <v>41385</v>
      </c>
      <c r="O57">
        <v>2</v>
      </c>
      <c r="P57">
        <v>7</v>
      </c>
      <c r="Q57">
        <v>1341</v>
      </c>
      <c r="R57">
        <v>8.3442857142857143</v>
      </c>
      <c r="S57" s="29"/>
    </row>
    <row r="58" spans="2:22" x14ac:dyDescent="0.2">
      <c r="B58" t="s">
        <v>255</v>
      </c>
      <c r="C58">
        <v>87123923</v>
      </c>
      <c r="D58">
        <v>41441</v>
      </c>
      <c r="E58">
        <v>2</v>
      </c>
      <c r="F58" s="40">
        <f t="shared" si="0"/>
        <v>5</v>
      </c>
      <c r="G58" s="40" t="str">
        <f t="shared" si="1"/>
        <v>Cobrar un 10%</v>
      </c>
      <c r="I58" t="s">
        <v>546</v>
      </c>
      <c r="J58" t="s">
        <v>487</v>
      </c>
      <c r="K58" t="s">
        <v>488</v>
      </c>
      <c r="L58" t="s">
        <v>547</v>
      </c>
      <c r="M58">
        <v>87123715</v>
      </c>
      <c r="N58">
        <v>41367</v>
      </c>
      <c r="O58">
        <v>1</v>
      </c>
      <c r="P58">
        <v>13</v>
      </c>
      <c r="Q58">
        <v>1485</v>
      </c>
      <c r="R58">
        <v>7.4714285714285706</v>
      </c>
      <c r="S58" s="29"/>
    </row>
    <row r="59" spans="2:22" x14ac:dyDescent="0.2">
      <c r="B59" t="s">
        <v>329</v>
      </c>
      <c r="C59">
        <v>87123924</v>
      </c>
      <c r="D59">
        <v>41478</v>
      </c>
      <c r="E59">
        <v>1</v>
      </c>
      <c r="F59" s="40">
        <f t="shared" si="0"/>
        <v>1</v>
      </c>
      <c r="G59" s="40" t="str">
        <f t="shared" si="1"/>
        <v/>
      </c>
      <c r="I59" t="s">
        <v>548</v>
      </c>
      <c r="J59" t="s">
        <v>487</v>
      </c>
      <c r="K59" t="s">
        <v>488</v>
      </c>
      <c r="L59" t="s">
        <v>549</v>
      </c>
      <c r="M59">
        <v>87123716</v>
      </c>
      <c r="N59">
        <v>41423</v>
      </c>
      <c r="O59">
        <v>1</v>
      </c>
      <c r="P59">
        <v>13</v>
      </c>
      <c r="Q59">
        <v>1101</v>
      </c>
      <c r="R59">
        <v>7.8771428571428572</v>
      </c>
      <c r="S59" s="29"/>
    </row>
    <row r="60" spans="2:22" x14ac:dyDescent="0.2">
      <c r="B60" t="s">
        <v>155</v>
      </c>
      <c r="C60">
        <v>87123925</v>
      </c>
      <c r="D60">
        <v>41450</v>
      </c>
      <c r="E60">
        <v>2</v>
      </c>
      <c r="F60" s="40">
        <f t="shared" si="0"/>
        <v>4</v>
      </c>
      <c r="G60" s="40" t="str">
        <f t="shared" si="1"/>
        <v>Cobrar un 10%</v>
      </c>
      <c r="I60" t="s">
        <v>550</v>
      </c>
      <c r="J60" t="s">
        <v>487</v>
      </c>
      <c r="K60" t="s">
        <v>488</v>
      </c>
      <c r="L60" t="s">
        <v>551</v>
      </c>
      <c r="M60">
        <v>87123717</v>
      </c>
      <c r="N60">
        <v>41473</v>
      </c>
      <c r="O60">
        <v>1</v>
      </c>
      <c r="P60">
        <v>14</v>
      </c>
      <c r="Q60">
        <v>1034</v>
      </c>
      <c r="R60">
        <v>7.5499999999999989</v>
      </c>
      <c r="S60" s="29"/>
    </row>
    <row r="61" spans="2:22" x14ac:dyDescent="0.2">
      <c r="B61" t="s">
        <v>211</v>
      </c>
      <c r="C61">
        <v>87123926</v>
      </c>
      <c r="D61">
        <v>41458</v>
      </c>
      <c r="E61">
        <v>3</v>
      </c>
      <c r="F61" s="40">
        <f t="shared" si="0"/>
        <v>10</v>
      </c>
      <c r="G61" s="40" t="str">
        <f t="shared" si="1"/>
        <v>Cobrar un 10%</v>
      </c>
      <c r="I61" t="s">
        <v>552</v>
      </c>
      <c r="J61" t="s">
        <v>487</v>
      </c>
      <c r="K61" t="s">
        <v>488</v>
      </c>
      <c r="L61" t="s">
        <v>553</v>
      </c>
      <c r="M61">
        <v>87123718</v>
      </c>
      <c r="N61">
        <v>41475</v>
      </c>
      <c r="O61">
        <v>1</v>
      </c>
      <c r="P61">
        <v>6</v>
      </c>
      <c r="Q61">
        <v>1036</v>
      </c>
      <c r="R61">
        <v>9.0042857142857127</v>
      </c>
      <c r="S61" s="29"/>
    </row>
    <row r="62" spans="2:22" x14ac:dyDescent="0.2">
      <c r="B62" t="s">
        <v>114</v>
      </c>
      <c r="C62">
        <v>87123927</v>
      </c>
      <c r="D62">
        <v>41387</v>
      </c>
      <c r="E62">
        <v>3</v>
      </c>
      <c r="F62" s="40">
        <f t="shared" si="0"/>
        <v>5</v>
      </c>
      <c r="G62" s="40" t="str">
        <f t="shared" si="1"/>
        <v>Cobrar un 10%</v>
      </c>
      <c r="I62" t="s">
        <v>554</v>
      </c>
      <c r="J62" t="s">
        <v>487</v>
      </c>
      <c r="K62" t="s">
        <v>488</v>
      </c>
      <c r="L62" t="s">
        <v>555</v>
      </c>
      <c r="M62">
        <v>87123719</v>
      </c>
      <c r="N62">
        <v>41452</v>
      </c>
      <c r="O62">
        <v>2</v>
      </c>
      <c r="P62">
        <v>3</v>
      </c>
      <c r="Q62">
        <v>1147</v>
      </c>
      <c r="R62">
        <v>8.0728571428571438</v>
      </c>
      <c r="S62" s="29"/>
    </row>
    <row r="63" spans="2:22" x14ac:dyDescent="0.2">
      <c r="B63" t="s">
        <v>151</v>
      </c>
      <c r="C63">
        <v>87123928</v>
      </c>
      <c r="D63">
        <v>41298</v>
      </c>
      <c r="E63">
        <v>3</v>
      </c>
      <c r="F63" s="40">
        <f t="shared" si="0"/>
        <v>30</v>
      </c>
      <c r="G63" s="40" t="str">
        <f t="shared" si="1"/>
        <v>Cobrar un 10%</v>
      </c>
      <c r="I63" t="s">
        <v>556</v>
      </c>
      <c r="J63" t="s">
        <v>487</v>
      </c>
      <c r="K63" t="s">
        <v>488</v>
      </c>
      <c r="L63" t="s">
        <v>557</v>
      </c>
      <c r="M63">
        <v>87123720</v>
      </c>
      <c r="N63">
        <v>41486</v>
      </c>
      <c r="O63">
        <v>1</v>
      </c>
      <c r="P63">
        <v>20</v>
      </c>
      <c r="Q63">
        <v>1217</v>
      </c>
      <c r="R63">
        <v>8.6657142857142855</v>
      </c>
      <c r="S63" s="29"/>
    </row>
    <row r="64" spans="2:22" x14ac:dyDescent="0.2">
      <c r="B64" t="s">
        <v>158</v>
      </c>
      <c r="C64">
        <v>87123929</v>
      </c>
      <c r="D64">
        <v>41305</v>
      </c>
      <c r="E64">
        <v>1</v>
      </c>
      <c r="F64" s="40">
        <f t="shared" si="0"/>
        <v>7</v>
      </c>
      <c r="G64" s="40" t="str">
        <f t="shared" si="1"/>
        <v>Cobrar un 10%</v>
      </c>
      <c r="I64" t="s">
        <v>558</v>
      </c>
      <c r="J64" t="s">
        <v>487</v>
      </c>
      <c r="K64" t="s">
        <v>488</v>
      </c>
      <c r="L64" t="s">
        <v>559</v>
      </c>
      <c r="M64">
        <v>87123721</v>
      </c>
      <c r="N64">
        <v>41365</v>
      </c>
      <c r="O64">
        <v>1</v>
      </c>
      <c r="P64">
        <v>30</v>
      </c>
      <c r="Q64">
        <v>885</v>
      </c>
      <c r="R64">
        <v>8.0842857142857145</v>
      </c>
      <c r="S64" s="29"/>
    </row>
    <row r="65" spans="2:19" x14ac:dyDescent="0.2">
      <c r="B65" t="s">
        <v>121</v>
      </c>
      <c r="C65">
        <v>87123930</v>
      </c>
      <c r="D65">
        <v>41465</v>
      </c>
      <c r="E65">
        <v>2</v>
      </c>
      <c r="F65" s="40">
        <f t="shared" si="0"/>
        <v>10</v>
      </c>
      <c r="G65" s="40" t="str">
        <f t="shared" si="1"/>
        <v>Cobrar un 10%</v>
      </c>
      <c r="I65" t="s">
        <v>560</v>
      </c>
      <c r="J65" t="s">
        <v>487</v>
      </c>
      <c r="K65" t="s">
        <v>488</v>
      </c>
      <c r="L65" t="s">
        <v>561</v>
      </c>
      <c r="M65">
        <v>87123722</v>
      </c>
      <c r="N65">
        <v>41319</v>
      </c>
      <c r="O65">
        <v>3</v>
      </c>
      <c r="P65">
        <v>10</v>
      </c>
      <c r="Q65">
        <v>962</v>
      </c>
      <c r="R65">
        <v>8.3714285714285701</v>
      </c>
      <c r="S65" s="29"/>
    </row>
    <row r="66" spans="2:19" x14ac:dyDescent="0.2">
      <c r="B66" t="s">
        <v>328</v>
      </c>
      <c r="C66">
        <v>87123931</v>
      </c>
      <c r="D66">
        <v>41494</v>
      </c>
      <c r="E66">
        <v>2</v>
      </c>
      <c r="F66" s="40">
        <f t="shared" si="0"/>
        <v>2</v>
      </c>
      <c r="G66" s="40" t="str">
        <f t="shared" si="1"/>
        <v/>
      </c>
      <c r="I66" t="s">
        <v>562</v>
      </c>
      <c r="J66" t="s">
        <v>487</v>
      </c>
      <c r="K66" t="s">
        <v>488</v>
      </c>
      <c r="L66" t="s">
        <v>563</v>
      </c>
      <c r="M66">
        <v>87123723</v>
      </c>
      <c r="N66">
        <v>41311</v>
      </c>
      <c r="O66">
        <v>2</v>
      </c>
      <c r="P66">
        <v>4</v>
      </c>
      <c r="Q66">
        <v>775</v>
      </c>
      <c r="R66">
        <v>7.9771428571428578</v>
      </c>
      <c r="S66" s="29"/>
    </row>
    <row r="67" spans="2:19" x14ac:dyDescent="0.2">
      <c r="B67" t="s">
        <v>138</v>
      </c>
      <c r="C67">
        <v>87123932</v>
      </c>
      <c r="D67">
        <v>41447</v>
      </c>
      <c r="E67">
        <v>1</v>
      </c>
      <c r="F67" s="40">
        <f t="shared" si="0"/>
        <v>4</v>
      </c>
      <c r="G67" s="40" t="str">
        <f t="shared" si="1"/>
        <v>Cobrar un 10%</v>
      </c>
      <c r="I67" t="s">
        <v>564</v>
      </c>
      <c r="J67" t="s">
        <v>487</v>
      </c>
      <c r="K67" t="s">
        <v>565</v>
      </c>
      <c r="L67" t="s">
        <v>566</v>
      </c>
      <c r="M67">
        <v>87123724</v>
      </c>
      <c r="N67">
        <v>41391</v>
      </c>
      <c r="O67">
        <v>5</v>
      </c>
      <c r="P67">
        <v>0</v>
      </c>
      <c r="Q67">
        <v>1676</v>
      </c>
      <c r="R67">
        <v>8.5128571428571416</v>
      </c>
      <c r="S67" s="29"/>
    </row>
    <row r="68" spans="2:19" x14ac:dyDescent="0.2">
      <c r="B68" t="s">
        <v>240</v>
      </c>
      <c r="C68">
        <v>87123933</v>
      </c>
      <c r="D68">
        <v>41372</v>
      </c>
      <c r="E68">
        <v>3</v>
      </c>
      <c r="F68" s="40">
        <f t="shared" si="0"/>
        <v>10</v>
      </c>
      <c r="G68" s="40" t="str">
        <f t="shared" si="1"/>
        <v>Cobrar un 10%</v>
      </c>
      <c r="I68" t="s">
        <v>567</v>
      </c>
      <c r="J68" t="s">
        <v>487</v>
      </c>
      <c r="K68" t="s">
        <v>565</v>
      </c>
      <c r="L68" t="s">
        <v>568</v>
      </c>
      <c r="M68">
        <v>87123725</v>
      </c>
      <c r="N68">
        <v>41366</v>
      </c>
      <c r="O68">
        <v>6</v>
      </c>
      <c r="P68">
        <v>8</v>
      </c>
      <c r="Q68">
        <v>1541</v>
      </c>
      <c r="R68">
        <v>8.3128571428571441</v>
      </c>
      <c r="S68" s="29"/>
    </row>
    <row r="69" spans="2:19" x14ac:dyDescent="0.2">
      <c r="B69" t="s">
        <v>300</v>
      </c>
      <c r="C69">
        <v>87123934</v>
      </c>
      <c r="D69">
        <v>41419</v>
      </c>
      <c r="E69">
        <v>3</v>
      </c>
      <c r="F69" s="40">
        <f t="shared" si="0"/>
        <v>1</v>
      </c>
      <c r="G69" s="40" t="str">
        <f t="shared" si="1"/>
        <v/>
      </c>
      <c r="I69" t="s">
        <v>569</v>
      </c>
      <c r="J69" t="s">
        <v>487</v>
      </c>
      <c r="K69" t="s">
        <v>565</v>
      </c>
      <c r="L69" t="s">
        <v>570</v>
      </c>
      <c r="M69">
        <v>87123726</v>
      </c>
      <c r="N69">
        <v>41521</v>
      </c>
      <c r="O69">
        <v>6</v>
      </c>
      <c r="P69">
        <v>1</v>
      </c>
      <c r="Q69">
        <v>999</v>
      </c>
      <c r="R69">
        <v>8.1457142857142877</v>
      </c>
      <c r="S69" s="29"/>
    </row>
    <row r="70" spans="2:19" x14ac:dyDescent="0.2">
      <c r="B70" t="s">
        <v>132</v>
      </c>
      <c r="C70">
        <v>87123935</v>
      </c>
      <c r="D70">
        <v>41338</v>
      </c>
      <c r="E70">
        <v>1</v>
      </c>
      <c r="F70" s="40">
        <f t="shared" si="0"/>
        <v>6</v>
      </c>
      <c r="G70" s="40" t="str">
        <f t="shared" si="1"/>
        <v>Cobrar un 10%</v>
      </c>
      <c r="I70" t="s">
        <v>571</v>
      </c>
      <c r="J70" t="s">
        <v>487</v>
      </c>
      <c r="K70" t="s">
        <v>565</v>
      </c>
      <c r="L70" t="s">
        <v>572</v>
      </c>
      <c r="M70">
        <v>87123727</v>
      </c>
      <c r="N70">
        <v>41288</v>
      </c>
      <c r="O70">
        <v>1</v>
      </c>
      <c r="P70">
        <v>7</v>
      </c>
      <c r="Q70">
        <v>1253</v>
      </c>
      <c r="R70">
        <v>7.282857142857142</v>
      </c>
      <c r="S70" s="29"/>
    </row>
    <row r="71" spans="2:19" x14ac:dyDescent="0.2">
      <c r="B71" t="s">
        <v>157</v>
      </c>
      <c r="C71">
        <v>87123936</v>
      </c>
      <c r="D71">
        <v>41406</v>
      </c>
      <c r="E71">
        <v>1</v>
      </c>
      <c r="F71" s="40">
        <f t="shared" si="0"/>
        <v>1</v>
      </c>
      <c r="G71" s="40" t="str">
        <f t="shared" si="1"/>
        <v/>
      </c>
      <c r="I71" t="s">
        <v>573</v>
      </c>
      <c r="J71" t="s">
        <v>487</v>
      </c>
      <c r="K71" t="s">
        <v>565</v>
      </c>
      <c r="L71" t="s">
        <v>574</v>
      </c>
      <c r="M71">
        <v>87123728</v>
      </c>
      <c r="N71">
        <v>41294</v>
      </c>
      <c r="O71">
        <v>3</v>
      </c>
      <c r="P71">
        <v>12</v>
      </c>
      <c r="Q71">
        <v>1403</v>
      </c>
      <c r="R71">
        <v>6.8814285714285708</v>
      </c>
      <c r="S71" s="29"/>
    </row>
    <row r="72" spans="2:19" x14ac:dyDescent="0.2">
      <c r="B72" t="s">
        <v>262</v>
      </c>
      <c r="C72">
        <v>87123937</v>
      </c>
      <c r="D72">
        <v>41364</v>
      </c>
      <c r="E72">
        <v>1</v>
      </c>
      <c r="F72" s="40">
        <f t="shared" si="0"/>
        <v>12</v>
      </c>
      <c r="G72" s="40" t="str">
        <f t="shared" si="1"/>
        <v>Cobrar un 10%</v>
      </c>
      <c r="I72" t="s">
        <v>575</v>
      </c>
      <c r="J72" t="s">
        <v>487</v>
      </c>
      <c r="K72" t="s">
        <v>565</v>
      </c>
      <c r="L72" t="s">
        <v>576</v>
      </c>
      <c r="M72">
        <v>87123729</v>
      </c>
      <c r="N72">
        <v>41334</v>
      </c>
      <c r="O72">
        <v>6</v>
      </c>
      <c r="P72">
        <v>6</v>
      </c>
      <c r="Q72">
        <v>646</v>
      </c>
      <c r="R72">
        <v>7.6628571428571428</v>
      </c>
      <c r="S72" s="29"/>
    </row>
    <row r="73" spans="2:19" x14ac:dyDescent="0.2">
      <c r="B73" t="s">
        <v>293</v>
      </c>
      <c r="C73">
        <v>87123938</v>
      </c>
      <c r="D73">
        <v>41296</v>
      </c>
      <c r="E73">
        <v>2</v>
      </c>
      <c r="F73" s="40">
        <f t="shared" si="0"/>
        <v>31</v>
      </c>
      <c r="G73" s="40" t="str">
        <f t="shared" si="1"/>
        <v>Cobrar un 10%</v>
      </c>
      <c r="I73" t="s">
        <v>577</v>
      </c>
      <c r="J73" t="s">
        <v>487</v>
      </c>
      <c r="K73" t="s">
        <v>565</v>
      </c>
      <c r="L73" t="s">
        <v>578</v>
      </c>
      <c r="M73">
        <v>87123730</v>
      </c>
      <c r="N73">
        <v>41394</v>
      </c>
      <c r="O73">
        <v>6</v>
      </c>
      <c r="P73">
        <v>30</v>
      </c>
      <c r="Q73">
        <v>1614</v>
      </c>
      <c r="R73">
        <v>8.6871428571428577</v>
      </c>
      <c r="S73" s="29"/>
    </row>
    <row r="74" spans="2:19" x14ac:dyDescent="0.2">
      <c r="B74" t="s">
        <v>307</v>
      </c>
      <c r="C74">
        <v>87123939</v>
      </c>
      <c r="D74">
        <v>41287</v>
      </c>
      <c r="E74">
        <v>2</v>
      </c>
      <c r="F74" s="40">
        <f t="shared" si="0"/>
        <v>3</v>
      </c>
      <c r="G74" s="40" t="str">
        <f t="shared" si="1"/>
        <v/>
      </c>
      <c r="I74" t="s">
        <v>579</v>
      </c>
      <c r="J74" t="s">
        <v>487</v>
      </c>
      <c r="K74" t="s">
        <v>565</v>
      </c>
      <c r="L74" t="s">
        <v>580</v>
      </c>
      <c r="M74">
        <v>87123731</v>
      </c>
      <c r="N74">
        <v>41340</v>
      </c>
      <c r="O74">
        <v>4</v>
      </c>
      <c r="P74">
        <v>15</v>
      </c>
      <c r="Q74">
        <v>1459</v>
      </c>
      <c r="R74">
        <v>7.5957142857142861</v>
      </c>
      <c r="S74" s="29"/>
    </row>
    <row r="75" spans="2:19" x14ac:dyDescent="0.2">
      <c r="B75" t="s">
        <v>45</v>
      </c>
      <c r="C75">
        <v>87123940</v>
      </c>
      <c r="D75">
        <v>41519</v>
      </c>
      <c r="E75">
        <v>1</v>
      </c>
      <c r="F75" s="40">
        <f t="shared" si="0"/>
        <v>6</v>
      </c>
      <c r="G75" s="40" t="str">
        <f t="shared" si="1"/>
        <v>Cobrar un 10%</v>
      </c>
      <c r="I75" t="s">
        <v>581</v>
      </c>
      <c r="J75" t="s">
        <v>487</v>
      </c>
      <c r="K75" t="s">
        <v>565</v>
      </c>
      <c r="L75" t="s">
        <v>582</v>
      </c>
      <c r="M75">
        <v>87123732</v>
      </c>
      <c r="N75">
        <v>41307</v>
      </c>
      <c r="O75">
        <v>1</v>
      </c>
      <c r="P75">
        <v>7</v>
      </c>
      <c r="Q75">
        <v>1127</v>
      </c>
      <c r="R75">
        <v>8.4857142857142858</v>
      </c>
      <c r="S75" s="29"/>
    </row>
    <row r="76" spans="2:19" x14ac:dyDescent="0.2">
      <c r="B76" t="s">
        <v>149</v>
      </c>
      <c r="C76">
        <v>87123941</v>
      </c>
      <c r="D76">
        <v>41477</v>
      </c>
      <c r="E76">
        <v>2</v>
      </c>
      <c r="F76" s="40">
        <f t="shared" si="0"/>
        <v>0</v>
      </c>
      <c r="G76" s="40" t="str">
        <f t="shared" si="1"/>
        <v/>
      </c>
      <c r="I76" t="s">
        <v>583</v>
      </c>
      <c r="J76" t="s">
        <v>487</v>
      </c>
      <c r="K76" t="s">
        <v>565</v>
      </c>
      <c r="L76" t="s">
        <v>584</v>
      </c>
      <c r="M76">
        <v>87123733</v>
      </c>
      <c r="N76">
        <v>41325</v>
      </c>
      <c r="O76">
        <v>1</v>
      </c>
      <c r="P76">
        <v>10</v>
      </c>
      <c r="Q76">
        <v>933</v>
      </c>
      <c r="R76">
        <v>8.2200000000000006</v>
      </c>
      <c r="S76" s="29"/>
    </row>
    <row r="77" spans="2:19" x14ac:dyDescent="0.2">
      <c r="B77" t="s">
        <v>337</v>
      </c>
      <c r="C77">
        <v>87123942</v>
      </c>
      <c r="D77">
        <v>41344</v>
      </c>
      <c r="E77">
        <v>3</v>
      </c>
      <c r="F77" s="40">
        <f t="shared" si="0"/>
        <v>29</v>
      </c>
      <c r="G77" s="40" t="str">
        <f t="shared" si="1"/>
        <v>Cobrar un 10%</v>
      </c>
      <c r="I77" t="s">
        <v>585</v>
      </c>
      <c r="J77" t="s">
        <v>487</v>
      </c>
      <c r="K77" t="s">
        <v>565</v>
      </c>
      <c r="L77" t="s">
        <v>586</v>
      </c>
      <c r="M77">
        <v>87123734</v>
      </c>
      <c r="N77">
        <v>41510</v>
      </c>
      <c r="O77">
        <v>6</v>
      </c>
      <c r="P77">
        <v>18</v>
      </c>
      <c r="Q77">
        <v>1704</v>
      </c>
      <c r="R77">
        <v>7.5114285714285725</v>
      </c>
      <c r="S77" s="29"/>
    </row>
    <row r="78" spans="2:19" x14ac:dyDescent="0.2">
      <c r="B78" t="s">
        <v>209</v>
      </c>
      <c r="C78">
        <v>87123943</v>
      </c>
      <c r="D78">
        <v>41361</v>
      </c>
      <c r="E78">
        <v>1</v>
      </c>
      <c r="F78" s="40">
        <f t="shared" si="0"/>
        <v>1</v>
      </c>
      <c r="G78" s="40" t="str">
        <f t="shared" si="1"/>
        <v/>
      </c>
      <c r="I78" t="s">
        <v>587</v>
      </c>
      <c r="J78" t="s">
        <v>487</v>
      </c>
      <c r="K78" t="s">
        <v>565</v>
      </c>
      <c r="L78" t="s">
        <v>588</v>
      </c>
      <c r="M78">
        <v>87123735</v>
      </c>
      <c r="N78">
        <v>41507</v>
      </c>
      <c r="O78">
        <v>1</v>
      </c>
      <c r="P78">
        <v>11</v>
      </c>
      <c r="Q78">
        <v>1232</v>
      </c>
      <c r="R78">
        <v>8.2842857142857138</v>
      </c>
      <c r="S78" s="29"/>
    </row>
    <row r="79" spans="2:19" x14ac:dyDescent="0.2">
      <c r="B79" t="s">
        <v>220</v>
      </c>
      <c r="C79">
        <v>87123944</v>
      </c>
      <c r="D79">
        <v>41331</v>
      </c>
      <c r="E79">
        <v>3</v>
      </c>
      <c r="F79" s="40">
        <f t="shared" si="0"/>
        <v>2</v>
      </c>
      <c r="G79" s="40" t="str">
        <f t="shared" si="1"/>
        <v/>
      </c>
      <c r="I79" t="s">
        <v>589</v>
      </c>
      <c r="J79" t="s">
        <v>487</v>
      </c>
      <c r="K79" t="s">
        <v>565</v>
      </c>
      <c r="L79" t="s">
        <v>590</v>
      </c>
      <c r="M79">
        <v>87123736</v>
      </c>
      <c r="N79">
        <v>41360</v>
      </c>
      <c r="O79">
        <v>3</v>
      </c>
      <c r="P79">
        <v>3</v>
      </c>
      <c r="Q79">
        <v>1273</v>
      </c>
      <c r="R79">
        <v>7.944285714285714</v>
      </c>
      <c r="S79" s="29"/>
    </row>
    <row r="80" spans="2:19" x14ac:dyDescent="0.2">
      <c r="B80" t="s">
        <v>193</v>
      </c>
      <c r="C80">
        <v>87123945</v>
      </c>
      <c r="D80">
        <v>41341</v>
      </c>
      <c r="E80">
        <v>1</v>
      </c>
      <c r="F80" s="40">
        <f t="shared" si="0"/>
        <v>13</v>
      </c>
      <c r="G80" s="40" t="str">
        <f t="shared" si="1"/>
        <v>Cobrar un 10%</v>
      </c>
      <c r="I80" t="s">
        <v>591</v>
      </c>
      <c r="J80" t="s">
        <v>487</v>
      </c>
      <c r="K80" t="s">
        <v>565</v>
      </c>
      <c r="L80" t="s">
        <v>592</v>
      </c>
      <c r="M80">
        <v>87123737</v>
      </c>
      <c r="N80">
        <v>41457</v>
      </c>
      <c r="O80">
        <v>5</v>
      </c>
      <c r="P80">
        <v>13</v>
      </c>
      <c r="Q80">
        <v>570</v>
      </c>
      <c r="R80">
        <v>8.0514285714285716</v>
      </c>
      <c r="S80" s="29"/>
    </row>
    <row r="81" spans="2:19" x14ac:dyDescent="0.2">
      <c r="B81" t="s">
        <v>20</v>
      </c>
      <c r="C81">
        <v>87123946</v>
      </c>
      <c r="D81">
        <v>41326</v>
      </c>
      <c r="E81">
        <v>1</v>
      </c>
      <c r="F81" s="40">
        <f t="shared" si="0"/>
        <v>8</v>
      </c>
      <c r="G81" s="40" t="str">
        <f t="shared" si="1"/>
        <v>Cobrar un 10%</v>
      </c>
      <c r="I81" t="s">
        <v>593</v>
      </c>
      <c r="J81" t="s">
        <v>487</v>
      </c>
      <c r="K81" t="s">
        <v>565</v>
      </c>
      <c r="L81" t="s">
        <v>594</v>
      </c>
      <c r="M81">
        <v>87123738</v>
      </c>
      <c r="N81">
        <v>41294</v>
      </c>
      <c r="O81">
        <v>3</v>
      </c>
      <c r="P81">
        <v>6</v>
      </c>
      <c r="Q81">
        <v>865</v>
      </c>
      <c r="R81">
        <v>8.0328571428571429</v>
      </c>
      <c r="S81" s="29"/>
    </row>
    <row r="82" spans="2:19" x14ac:dyDescent="0.2">
      <c r="B82" t="s">
        <v>187</v>
      </c>
      <c r="C82">
        <v>87123947</v>
      </c>
      <c r="D82">
        <v>41347</v>
      </c>
      <c r="E82">
        <v>2</v>
      </c>
      <c r="F82" s="40">
        <f t="shared" si="0"/>
        <v>16</v>
      </c>
      <c r="G82" s="40" t="str">
        <f t="shared" si="1"/>
        <v>Cobrar un 10%</v>
      </c>
      <c r="I82" t="s">
        <v>595</v>
      </c>
      <c r="J82" t="s">
        <v>487</v>
      </c>
      <c r="K82" t="s">
        <v>565</v>
      </c>
      <c r="L82" t="s">
        <v>596</v>
      </c>
      <c r="M82">
        <v>87123739</v>
      </c>
      <c r="N82">
        <v>41369</v>
      </c>
      <c r="O82">
        <v>5</v>
      </c>
      <c r="P82">
        <v>0</v>
      </c>
      <c r="Q82">
        <v>1417</v>
      </c>
      <c r="R82">
        <v>7.9085714285714284</v>
      </c>
      <c r="S82" s="29"/>
    </row>
    <row r="83" spans="2:19" x14ac:dyDescent="0.2">
      <c r="B83" t="s">
        <v>244</v>
      </c>
      <c r="C83">
        <v>87123948</v>
      </c>
      <c r="D83">
        <v>41504</v>
      </c>
      <c r="E83">
        <v>3</v>
      </c>
      <c r="F83" s="40">
        <f t="shared" si="0"/>
        <v>5</v>
      </c>
      <c r="G83" s="40" t="str">
        <f t="shared" si="1"/>
        <v>Cobrar un 10%</v>
      </c>
      <c r="I83" t="s">
        <v>597</v>
      </c>
      <c r="J83" t="s">
        <v>487</v>
      </c>
      <c r="K83" t="s">
        <v>565</v>
      </c>
      <c r="L83" t="s">
        <v>598</v>
      </c>
      <c r="M83">
        <v>87123740</v>
      </c>
      <c r="N83">
        <v>41437</v>
      </c>
      <c r="O83">
        <v>3</v>
      </c>
      <c r="P83">
        <v>20</v>
      </c>
      <c r="Q83">
        <v>898</v>
      </c>
      <c r="R83">
        <v>7.8214285714285703</v>
      </c>
      <c r="S83" s="29"/>
    </row>
    <row r="84" spans="2:19" x14ac:dyDescent="0.2">
      <c r="B84" t="s">
        <v>37</v>
      </c>
      <c r="C84">
        <v>87123949</v>
      </c>
      <c r="D84">
        <v>41521</v>
      </c>
      <c r="E84">
        <v>1</v>
      </c>
      <c r="F84" s="40">
        <f t="shared" si="0"/>
        <v>6</v>
      </c>
      <c r="G84" s="40" t="str">
        <f t="shared" si="1"/>
        <v>Cobrar un 10%</v>
      </c>
      <c r="I84" t="s">
        <v>599</v>
      </c>
      <c r="J84" t="s">
        <v>487</v>
      </c>
      <c r="K84" t="s">
        <v>565</v>
      </c>
      <c r="L84" t="s">
        <v>600</v>
      </c>
      <c r="M84">
        <v>87123741</v>
      </c>
      <c r="N84">
        <v>41282</v>
      </c>
      <c r="O84">
        <v>1</v>
      </c>
      <c r="P84">
        <v>5</v>
      </c>
      <c r="Q84">
        <v>1509</v>
      </c>
      <c r="R84">
        <v>8.3142857142857132</v>
      </c>
      <c r="S84" s="29"/>
    </row>
    <row r="85" spans="2:19" x14ac:dyDescent="0.2">
      <c r="B85" t="s">
        <v>192</v>
      </c>
      <c r="C85">
        <v>87123950</v>
      </c>
      <c r="D85">
        <v>41520</v>
      </c>
      <c r="E85">
        <v>3</v>
      </c>
      <c r="F85" s="40">
        <f t="shared" si="0"/>
        <v>7</v>
      </c>
      <c r="G85" s="40" t="str">
        <f t="shared" si="1"/>
        <v>Cobrar un 10%</v>
      </c>
      <c r="I85" t="s">
        <v>601</v>
      </c>
      <c r="J85" t="s">
        <v>487</v>
      </c>
      <c r="K85" t="s">
        <v>565</v>
      </c>
      <c r="L85" t="s">
        <v>602</v>
      </c>
      <c r="M85">
        <v>87123742</v>
      </c>
      <c r="N85">
        <v>41299</v>
      </c>
      <c r="O85">
        <v>5</v>
      </c>
      <c r="P85">
        <v>7</v>
      </c>
      <c r="Q85">
        <v>727</v>
      </c>
      <c r="R85">
        <v>8.0928571428571434</v>
      </c>
      <c r="S85" s="29"/>
    </row>
    <row r="86" spans="2:19" x14ac:dyDescent="0.2">
      <c r="B86" t="s">
        <v>242</v>
      </c>
      <c r="C86">
        <v>87123951</v>
      </c>
      <c r="D86">
        <v>41358</v>
      </c>
      <c r="E86">
        <v>1</v>
      </c>
      <c r="F86" s="40">
        <f t="shared" si="0"/>
        <v>2</v>
      </c>
      <c r="G86" s="40" t="str">
        <f t="shared" si="1"/>
        <v/>
      </c>
      <c r="I86" t="s">
        <v>603</v>
      </c>
      <c r="J86" t="s">
        <v>487</v>
      </c>
      <c r="K86" t="s">
        <v>565</v>
      </c>
      <c r="L86" t="s">
        <v>604</v>
      </c>
      <c r="M86">
        <v>87123743</v>
      </c>
      <c r="N86">
        <v>41433</v>
      </c>
      <c r="O86">
        <v>3</v>
      </c>
      <c r="P86">
        <v>4</v>
      </c>
      <c r="Q86">
        <v>569</v>
      </c>
      <c r="R86">
        <v>8.725714285714286</v>
      </c>
      <c r="S86" s="29"/>
    </row>
    <row r="87" spans="2:19" x14ac:dyDescent="0.2">
      <c r="B87" t="s">
        <v>303</v>
      </c>
      <c r="C87">
        <v>87123952</v>
      </c>
      <c r="D87">
        <v>41453</v>
      </c>
      <c r="E87">
        <v>2</v>
      </c>
      <c r="F87" s="40">
        <f t="shared" si="0"/>
        <v>8</v>
      </c>
      <c r="G87" s="40" t="str">
        <f t="shared" si="1"/>
        <v>Cobrar un 10%</v>
      </c>
      <c r="I87" t="s">
        <v>605</v>
      </c>
      <c r="J87" t="s">
        <v>487</v>
      </c>
      <c r="K87" t="s">
        <v>565</v>
      </c>
      <c r="L87" t="s">
        <v>606</v>
      </c>
      <c r="M87">
        <v>87123744</v>
      </c>
      <c r="N87">
        <v>41463</v>
      </c>
      <c r="O87">
        <v>3</v>
      </c>
      <c r="P87">
        <v>8</v>
      </c>
      <c r="Q87">
        <v>1069</v>
      </c>
      <c r="R87">
        <v>8.09</v>
      </c>
      <c r="S87" s="29"/>
    </row>
    <row r="88" spans="2:19" x14ac:dyDescent="0.2">
      <c r="B88" t="s">
        <v>343</v>
      </c>
      <c r="C88">
        <v>87123953</v>
      </c>
      <c r="D88">
        <v>41409</v>
      </c>
      <c r="E88">
        <v>3</v>
      </c>
      <c r="F88" s="40">
        <f t="shared" si="0"/>
        <v>1</v>
      </c>
      <c r="G88" s="40" t="str">
        <f t="shared" si="1"/>
        <v/>
      </c>
      <c r="I88" t="s">
        <v>607</v>
      </c>
      <c r="J88" t="s">
        <v>487</v>
      </c>
      <c r="K88" t="s">
        <v>565</v>
      </c>
      <c r="L88" t="s">
        <v>608</v>
      </c>
      <c r="M88">
        <v>87123745</v>
      </c>
      <c r="N88">
        <v>41488</v>
      </c>
      <c r="O88">
        <v>1</v>
      </c>
      <c r="P88">
        <v>10</v>
      </c>
      <c r="Q88">
        <v>1006</v>
      </c>
      <c r="R88">
        <v>7.5842857142857136</v>
      </c>
      <c r="S88" s="29"/>
    </row>
    <row r="89" spans="2:19" x14ac:dyDescent="0.2">
      <c r="B89" t="s">
        <v>306</v>
      </c>
      <c r="C89">
        <v>87123954</v>
      </c>
      <c r="D89">
        <v>41409</v>
      </c>
      <c r="E89">
        <v>3</v>
      </c>
      <c r="F89" s="40">
        <f t="shared" si="0"/>
        <v>1</v>
      </c>
      <c r="G89" s="40" t="str">
        <f t="shared" si="1"/>
        <v/>
      </c>
      <c r="I89" t="s">
        <v>609</v>
      </c>
      <c r="J89" t="s">
        <v>487</v>
      </c>
      <c r="K89" t="s">
        <v>565</v>
      </c>
      <c r="L89" t="s">
        <v>610</v>
      </c>
      <c r="M89">
        <v>87123746</v>
      </c>
      <c r="N89">
        <v>41418</v>
      </c>
      <c r="O89">
        <v>5</v>
      </c>
      <c r="P89">
        <v>4</v>
      </c>
      <c r="Q89">
        <v>1083</v>
      </c>
      <c r="R89">
        <v>7.9942857142857155</v>
      </c>
      <c r="S89" s="29"/>
    </row>
    <row r="90" spans="2:19" x14ac:dyDescent="0.2">
      <c r="B90" t="s">
        <v>229</v>
      </c>
      <c r="C90">
        <v>87123955</v>
      </c>
      <c r="D90">
        <v>41520</v>
      </c>
      <c r="E90">
        <v>3</v>
      </c>
      <c r="F90" s="40">
        <f t="shared" si="0"/>
        <v>2</v>
      </c>
      <c r="G90" s="40" t="str">
        <f t="shared" si="1"/>
        <v/>
      </c>
      <c r="I90" t="s">
        <v>611</v>
      </c>
      <c r="J90" t="s">
        <v>487</v>
      </c>
      <c r="K90" t="s">
        <v>565</v>
      </c>
      <c r="L90" t="s">
        <v>612</v>
      </c>
      <c r="M90">
        <v>87123747</v>
      </c>
      <c r="N90">
        <v>41489</v>
      </c>
      <c r="O90">
        <v>3</v>
      </c>
      <c r="P90">
        <v>4</v>
      </c>
      <c r="Q90">
        <v>577</v>
      </c>
      <c r="R90">
        <v>8.66</v>
      </c>
      <c r="S90" s="29"/>
    </row>
    <row r="91" spans="2:19" x14ac:dyDescent="0.2">
      <c r="B91" t="s">
        <v>33</v>
      </c>
      <c r="C91">
        <v>87123956</v>
      </c>
      <c r="D91">
        <v>41448</v>
      </c>
      <c r="E91">
        <v>1</v>
      </c>
      <c r="F91" s="40">
        <f t="shared" si="0"/>
        <v>12</v>
      </c>
      <c r="G91" s="40" t="str">
        <f t="shared" si="1"/>
        <v>Cobrar un 10%</v>
      </c>
      <c r="I91" t="s">
        <v>613</v>
      </c>
      <c r="J91" t="s">
        <v>487</v>
      </c>
      <c r="K91" t="s">
        <v>565</v>
      </c>
      <c r="L91" t="s">
        <v>614</v>
      </c>
      <c r="M91">
        <v>87123748</v>
      </c>
      <c r="N91">
        <v>41458</v>
      </c>
      <c r="O91">
        <v>3</v>
      </c>
      <c r="P91">
        <v>26</v>
      </c>
      <c r="Q91">
        <v>1249</v>
      </c>
      <c r="R91">
        <v>8.1814285714285706</v>
      </c>
      <c r="S91" s="29"/>
    </row>
    <row r="92" spans="2:19" x14ac:dyDescent="0.2">
      <c r="B92" t="s">
        <v>345</v>
      </c>
      <c r="C92">
        <v>87123957</v>
      </c>
      <c r="D92">
        <v>41311</v>
      </c>
      <c r="E92">
        <v>2</v>
      </c>
      <c r="F92" s="40">
        <f t="shared" si="0"/>
        <v>5</v>
      </c>
      <c r="G92" s="40" t="str">
        <f t="shared" si="1"/>
        <v>Cobrar un 10%</v>
      </c>
      <c r="I92" t="s">
        <v>615</v>
      </c>
      <c r="J92" t="s">
        <v>487</v>
      </c>
      <c r="K92" t="s">
        <v>565</v>
      </c>
      <c r="L92" t="s">
        <v>616</v>
      </c>
      <c r="M92">
        <v>87123749</v>
      </c>
      <c r="N92">
        <v>41431</v>
      </c>
      <c r="O92">
        <v>4</v>
      </c>
      <c r="P92">
        <v>18</v>
      </c>
      <c r="Q92">
        <v>1063</v>
      </c>
      <c r="R92">
        <v>7.6271428571428572</v>
      </c>
      <c r="S92" s="29"/>
    </row>
    <row r="93" spans="2:19" x14ac:dyDescent="0.2">
      <c r="B93" t="s">
        <v>66</v>
      </c>
      <c r="C93">
        <v>87123958</v>
      </c>
      <c r="D93">
        <v>41318</v>
      </c>
      <c r="E93">
        <v>3</v>
      </c>
      <c r="F93" s="40">
        <f t="shared" si="0"/>
        <v>0</v>
      </c>
      <c r="G93" s="40" t="str">
        <f t="shared" si="1"/>
        <v/>
      </c>
      <c r="I93" t="s">
        <v>617</v>
      </c>
      <c r="J93" t="s">
        <v>487</v>
      </c>
      <c r="K93" t="s">
        <v>565</v>
      </c>
      <c r="L93" t="s">
        <v>618</v>
      </c>
      <c r="M93">
        <v>87123750</v>
      </c>
      <c r="N93">
        <v>41386</v>
      </c>
      <c r="O93">
        <v>5</v>
      </c>
      <c r="P93">
        <v>5</v>
      </c>
      <c r="Q93">
        <v>802</v>
      </c>
      <c r="R93">
        <v>8.6185714285714301</v>
      </c>
      <c r="S93" s="29"/>
    </row>
    <row r="94" spans="2:19" x14ac:dyDescent="0.2">
      <c r="B94" t="s">
        <v>111</v>
      </c>
      <c r="C94">
        <v>87123959</v>
      </c>
      <c r="D94">
        <v>41329</v>
      </c>
      <c r="E94">
        <v>2</v>
      </c>
      <c r="F94" s="40">
        <f t="shared" ref="F94:F157" si="2">_xlfn.XLOOKUP(B94,$L$28:$L$925,$P$28:$P$925,"no consta",0)</f>
        <v>0</v>
      </c>
      <c r="G94" s="40" t="str">
        <f t="shared" ref="G94:G157" si="3">IF(F94&gt;=4,"Cobrar un 10%","")</f>
        <v/>
      </c>
      <c r="I94" t="s">
        <v>619</v>
      </c>
      <c r="J94" t="s">
        <v>487</v>
      </c>
      <c r="K94" t="s">
        <v>565</v>
      </c>
      <c r="L94" t="s">
        <v>620</v>
      </c>
      <c r="M94">
        <v>87123751</v>
      </c>
      <c r="N94">
        <v>41471</v>
      </c>
      <c r="O94">
        <v>5</v>
      </c>
      <c r="P94">
        <v>5</v>
      </c>
      <c r="Q94">
        <v>1705</v>
      </c>
      <c r="R94">
        <v>8.8171428571428567</v>
      </c>
      <c r="S94" s="29"/>
    </row>
    <row r="95" spans="2:19" x14ac:dyDescent="0.2">
      <c r="B95" t="s">
        <v>344</v>
      </c>
      <c r="C95">
        <v>87123960</v>
      </c>
      <c r="D95">
        <v>41401</v>
      </c>
      <c r="E95">
        <v>3</v>
      </c>
      <c r="F95" s="40">
        <f t="shared" si="2"/>
        <v>10</v>
      </c>
      <c r="G95" s="40" t="str">
        <f t="shared" si="3"/>
        <v>Cobrar un 10%</v>
      </c>
      <c r="I95" t="s">
        <v>621</v>
      </c>
      <c r="J95" t="s">
        <v>487</v>
      </c>
      <c r="K95" t="s">
        <v>565</v>
      </c>
      <c r="L95" t="s">
        <v>622</v>
      </c>
      <c r="M95">
        <v>87123752</v>
      </c>
      <c r="N95">
        <v>41389</v>
      </c>
      <c r="O95">
        <v>4</v>
      </c>
      <c r="P95">
        <v>10</v>
      </c>
      <c r="Q95">
        <v>902</v>
      </c>
      <c r="R95">
        <v>8.151428571428573</v>
      </c>
      <c r="S95" s="29"/>
    </row>
    <row r="96" spans="2:19" x14ac:dyDescent="0.2">
      <c r="B96" t="s">
        <v>256</v>
      </c>
      <c r="C96">
        <v>87123961</v>
      </c>
      <c r="D96">
        <v>41380</v>
      </c>
      <c r="E96">
        <v>2</v>
      </c>
      <c r="F96" s="40">
        <f t="shared" si="2"/>
        <v>0</v>
      </c>
      <c r="G96" s="40" t="str">
        <f t="shared" si="3"/>
        <v/>
      </c>
      <c r="I96" t="s">
        <v>623</v>
      </c>
      <c r="J96" t="s">
        <v>487</v>
      </c>
      <c r="K96" t="s">
        <v>565</v>
      </c>
      <c r="L96" t="s">
        <v>624</v>
      </c>
      <c r="M96">
        <v>87123753</v>
      </c>
      <c r="N96">
        <v>41418</v>
      </c>
      <c r="O96">
        <v>3</v>
      </c>
      <c r="P96">
        <v>21</v>
      </c>
      <c r="Q96">
        <v>1360</v>
      </c>
      <c r="R96">
        <v>7.9728571428571433</v>
      </c>
      <c r="S96" s="29"/>
    </row>
    <row r="97" spans="2:19" x14ac:dyDescent="0.2">
      <c r="B97" t="s">
        <v>87</v>
      </c>
      <c r="C97">
        <v>87123962</v>
      </c>
      <c r="D97">
        <v>41358</v>
      </c>
      <c r="E97">
        <v>3</v>
      </c>
      <c r="F97" s="40">
        <f t="shared" si="2"/>
        <v>10</v>
      </c>
      <c r="G97" s="40" t="str">
        <f t="shared" si="3"/>
        <v>Cobrar un 10%</v>
      </c>
      <c r="I97" t="s">
        <v>625</v>
      </c>
      <c r="J97" t="s">
        <v>487</v>
      </c>
      <c r="K97" t="s">
        <v>565</v>
      </c>
      <c r="L97" t="s">
        <v>626</v>
      </c>
      <c r="M97">
        <v>87123754</v>
      </c>
      <c r="N97">
        <v>41506</v>
      </c>
      <c r="O97">
        <v>3</v>
      </c>
      <c r="P97">
        <v>0</v>
      </c>
      <c r="Q97">
        <v>636</v>
      </c>
      <c r="R97">
        <v>7.0928571428571425</v>
      </c>
      <c r="S97" s="29"/>
    </row>
    <row r="98" spans="2:19" x14ac:dyDescent="0.2">
      <c r="B98" t="s">
        <v>331</v>
      </c>
      <c r="C98">
        <v>87123963</v>
      </c>
      <c r="D98">
        <v>41447</v>
      </c>
      <c r="E98">
        <v>2</v>
      </c>
      <c r="F98" s="40">
        <f t="shared" si="2"/>
        <v>1</v>
      </c>
      <c r="G98" s="40" t="str">
        <f t="shared" si="3"/>
        <v/>
      </c>
      <c r="I98" t="s">
        <v>627</v>
      </c>
      <c r="J98" t="s">
        <v>487</v>
      </c>
      <c r="K98" t="s">
        <v>565</v>
      </c>
      <c r="L98" t="s">
        <v>628</v>
      </c>
      <c r="M98">
        <v>87123755</v>
      </c>
      <c r="N98">
        <v>41514</v>
      </c>
      <c r="O98">
        <v>5</v>
      </c>
      <c r="P98">
        <v>0</v>
      </c>
      <c r="Q98">
        <v>1540</v>
      </c>
      <c r="R98">
        <v>8.6742857142857144</v>
      </c>
      <c r="S98" s="29"/>
    </row>
    <row r="99" spans="2:19" x14ac:dyDescent="0.2">
      <c r="B99" t="s">
        <v>191</v>
      </c>
      <c r="C99">
        <v>87123964</v>
      </c>
      <c r="D99">
        <v>41503</v>
      </c>
      <c r="E99">
        <v>3</v>
      </c>
      <c r="F99" s="40">
        <f t="shared" si="2"/>
        <v>30</v>
      </c>
      <c r="G99" s="40" t="str">
        <f t="shared" si="3"/>
        <v>Cobrar un 10%</v>
      </c>
      <c r="I99" t="s">
        <v>629</v>
      </c>
      <c r="J99" t="s">
        <v>487</v>
      </c>
      <c r="K99" t="s">
        <v>565</v>
      </c>
      <c r="L99" t="s">
        <v>630</v>
      </c>
      <c r="M99">
        <v>87123756</v>
      </c>
      <c r="N99">
        <v>41330</v>
      </c>
      <c r="O99">
        <v>3</v>
      </c>
      <c r="P99">
        <v>24</v>
      </c>
      <c r="Q99">
        <v>594</v>
      </c>
      <c r="R99">
        <v>6.927142857142857</v>
      </c>
      <c r="S99" s="29"/>
    </row>
    <row r="100" spans="2:19" x14ac:dyDescent="0.2">
      <c r="B100" t="s">
        <v>89</v>
      </c>
      <c r="C100">
        <v>87123965</v>
      </c>
      <c r="D100">
        <v>41381</v>
      </c>
      <c r="E100">
        <v>1</v>
      </c>
      <c r="F100" s="40">
        <f t="shared" si="2"/>
        <v>15</v>
      </c>
      <c r="G100" s="40" t="str">
        <f t="shared" si="3"/>
        <v>Cobrar un 10%</v>
      </c>
      <c r="I100" t="s">
        <v>631</v>
      </c>
      <c r="J100" t="s">
        <v>487</v>
      </c>
      <c r="K100" t="s">
        <v>565</v>
      </c>
      <c r="L100" t="s">
        <v>632</v>
      </c>
      <c r="M100">
        <v>87123757</v>
      </c>
      <c r="N100">
        <v>41322</v>
      </c>
      <c r="O100">
        <v>3</v>
      </c>
      <c r="P100">
        <v>0</v>
      </c>
      <c r="Q100">
        <v>972</v>
      </c>
      <c r="R100">
        <v>7.9714285714285724</v>
      </c>
      <c r="S100" s="29"/>
    </row>
    <row r="101" spans="2:19" x14ac:dyDescent="0.2">
      <c r="B101" t="s">
        <v>13</v>
      </c>
      <c r="C101">
        <v>87123966</v>
      </c>
      <c r="D101">
        <v>41490</v>
      </c>
      <c r="E101">
        <v>1</v>
      </c>
      <c r="F101" s="40">
        <f t="shared" si="2"/>
        <v>11</v>
      </c>
      <c r="G101" s="40" t="str">
        <f t="shared" si="3"/>
        <v>Cobrar un 10%</v>
      </c>
      <c r="I101" t="s">
        <v>633</v>
      </c>
      <c r="J101" t="s">
        <v>487</v>
      </c>
      <c r="K101" t="s">
        <v>565</v>
      </c>
      <c r="L101" t="s">
        <v>634</v>
      </c>
      <c r="M101">
        <v>87123758</v>
      </c>
      <c r="N101">
        <v>41472</v>
      </c>
      <c r="O101">
        <v>1</v>
      </c>
      <c r="P101">
        <v>0</v>
      </c>
      <c r="Q101">
        <v>1505</v>
      </c>
      <c r="R101">
        <v>8.6485714285714277</v>
      </c>
      <c r="S101" s="29"/>
    </row>
    <row r="102" spans="2:19" x14ac:dyDescent="0.2">
      <c r="B102" t="s">
        <v>96</v>
      </c>
      <c r="C102">
        <v>87123967</v>
      </c>
      <c r="D102">
        <v>41301</v>
      </c>
      <c r="E102">
        <v>2</v>
      </c>
      <c r="F102" s="40">
        <f t="shared" si="2"/>
        <v>13</v>
      </c>
      <c r="G102" s="40" t="str">
        <f t="shared" si="3"/>
        <v>Cobrar un 10%</v>
      </c>
      <c r="I102" t="s">
        <v>635</v>
      </c>
      <c r="J102" t="s">
        <v>487</v>
      </c>
      <c r="K102" t="s">
        <v>565</v>
      </c>
      <c r="L102" t="s">
        <v>636</v>
      </c>
      <c r="M102">
        <v>87123759</v>
      </c>
      <c r="N102">
        <v>41369</v>
      </c>
      <c r="O102">
        <v>5</v>
      </c>
      <c r="P102">
        <v>0</v>
      </c>
      <c r="Q102">
        <v>1381</v>
      </c>
      <c r="R102">
        <v>7.6871428571428577</v>
      </c>
      <c r="S102" s="29"/>
    </row>
    <row r="103" spans="2:19" x14ac:dyDescent="0.2">
      <c r="B103" t="s">
        <v>291</v>
      </c>
      <c r="C103">
        <v>87123968</v>
      </c>
      <c r="D103">
        <v>41369</v>
      </c>
      <c r="E103">
        <v>3</v>
      </c>
      <c r="F103" s="40">
        <f t="shared" si="2"/>
        <v>2</v>
      </c>
      <c r="G103" s="40" t="str">
        <f t="shared" si="3"/>
        <v/>
      </c>
      <c r="I103" t="s">
        <v>637</v>
      </c>
      <c r="J103" t="s">
        <v>487</v>
      </c>
      <c r="K103" t="s">
        <v>565</v>
      </c>
      <c r="L103" t="s">
        <v>638</v>
      </c>
      <c r="M103">
        <v>87123760</v>
      </c>
      <c r="N103">
        <v>41405</v>
      </c>
      <c r="O103">
        <v>3</v>
      </c>
      <c r="P103">
        <v>11</v>
      </c>
      <c r="Q103">
        <v>1116</v>
      </c>
      <c r="R103">
        <v>8.2799999999999994</v>
      </c>
      <c r="S103" s="29"/>
    </row>
    <row r="104" spans="2:19" x14ac:dyDescent="0.2">
      <c r="B104" t="s">
        <v>188</v>
      </c>
      <c r="C104">
        <v>87123969</v>
      </c>
      <c r="D104">
        <v>41399</v>
      </c>
      <c r="E104">
        <v>2</v>
      </c>
      <c r="F104" s="40">
        <f t="shared" si="2"/>
        <v>9</v>
      </c>
      <c r="G104" s="40" t="str">
        <f t="shared" si="3"/>
        <v>Cobrar un 10%</v>
      </c>
      <c r="I104" t="s">
        <v>639</v>
      </c>
      <c r="J104" t="s">
        <v>487</v>
      </c>
      <c r="K104" t="s">
        <v>565</v>
      </c>
      <c r="L104" t="s">
        <v>640</v>
      </c>
      <c r="M104">
        <v>87123761</v>
      </c>
      <c r="N104">
        <v>41364</v>
      </c>
      <c r="O104">
        <v>3</v>
      </c>
      <c r="P104">
        <v>31</v>
      </c>
      <c r="Q104">
        <v>594</v>
      </c>
      <c r="R104">
        <v>7.8442857142857134</v>
      </c>
      <c r="S104" s="29"/>
    </row>
    <row r="105" spans="2:19" x14ac:dyDescent="0.2">
      <c r="B105" t="s">
        <v>210</v>
      </c>
      <c r="C105">
        <v>87123970</v>
      </c>
      <c r="D105">
        <v>41472</v>
      </c>
      <c r="E105">
        <v>2</v>
      </c>
      <c r="F105" s="40">
        <f t="shared" si="2"/>
        <v>1</v>
      </c>
      <c r="G105" s="40" t="str">
        <f t="shared" si="3"/>
        <v/>
      </c>
      <c r="I105" t="s">
        <v>641</v>
      </c>
      <c r="J105" t="s">
        <v>487</v>
      </c>
      <c r="K105" t="s">
        <v>565</v>
      </c>
      <c r="L105" t="s">
        <v>642</v>
      </c>
      <c r="M105">
        <v>87123762</v>
      </c>
      <c r="N105">
        <v>41416</v>
      </c>
      <c r="O105">
        <v>5</v>
      </c>
      <c r="P105">
        <v>9</v>
      </c>
      <c r="Q105">
        <v>799</v>
      </c>
      <c r="R105">
        <v>7.9571428571428573</v>
      </c>
      <c r="S105" s="29"/>
    </row>
    <row r="106" spans="2:19" x14ac:dyDescent="0.2">
      <c r="B106" t="s">
        <v>977</v>
      </c>
      <c r="C106">
        <v>87123971</v>
      </c>
      <c r="D106">
        <v>41332</v>
      </c>
      <c r="E106">
        <v>3</v>
      </c>
      <c r="F106" s="40">
        <f t="shared" si="2"/>
        <v>4</v>
      </c>
      <c r="G106" s="40" t="str">
        <f t="shared" si="3"/>
        <v>Cobrar un 10%</v>
      </c>
      <c r="I106" t="s">
        <v>643</v>
      </c>
      <c r="J106" t="s">
        <v>487</v>
      </c>
      <c r="K106" t="s">
        <v>565</v>
      </c>
      <c r="L106" t="s">
        <v>644</v>
      </c>
      <c r="M106">
        <v>87123763</v>
      </c>
      <c r="N106">
        <v>41313</v>
      </c>
      <c r="O106">
        <v>5</v>
      </c>
      <c r="P106">
        <v>1</v>
      </c>
      <c r="Q106">
        <v>1132</v>
      </c>
      <c r="R106">
        <v>8.694285714285714</v>
      </c>
      <c r="S106" s="29"/>
    </row>
    <row r="107" spans="2:19" x14ac:dyDescent="0.2">
      <c r="B107" t="s">
        <v>261</v>
      </c>
      <c r="C107">
        <v>87123972</v>
      </c>
      <c r="D107">
        <v>41484</v>
      </c>
      <c r="E107">
        <v>3</v>
      </c>
      <c r="F107" s="40">
        <f t="shared" si="2"/>
        <v>9</v>
      </c>
      <c r="G107" s="40" t="str">
        <f t="shared" si="3"/>
        <v>Cobrar un 10%</v>
      </c>
      <c r="I107" t="s">
        <v>645</v>
      </c>
      <c r="J107" t="s">
        <v>487</v>
      </c>
      <c r="K107" t="s">
        <v>565</v>
      </c>
      <c r="L107" t="s">
        <v>646</v>
      </c>
      <c r="M107">
        <v>87123764</v>
      </c>
      <c r="N107">
        <v>41363</v>
      </c>
      <c r="O107">
        <v>4</v>
      </c>
      <c r="P107">
        <v>15</v>
      </c>
      <c r="Q107">
        <v>815</v>
      </c>
      <c r="R107">
        <v>7.6357142857142852</v>
      </c>
      <c r="S107" s="29"/>
    </row>
    <row r="108" spans="2:19" x14ac:dyDescent="0.2">
      <c r="B108" t="s">
        <v>275</v>
      </c>
      <c r="C108">
        <v>87123973</v>
      </c>
      <c r="D108">
        <v>41398</v>
      </c>
      <c r="E108">
        <v>3</v>
      </c>
      <c r="F108" s="40">
        <f t="shared" si="2"/>
        <v>20</v>
      </c>
      <c r="G108" s="40" t="str">
        <f t="shared" si="3"/>
        <v>Cobrar un 10%</v>
      </c>
      <c r="I108" t="s">
        <v>647</v>
      </c>
      <c r="J108" t="s">
        <v>487</v>
      </c>
      <c r="K108" t="s">
        <v>565</v>
      </c>
      <c r="L108" t="s">
        <v>648</v>
      </c>
      <c r="M108">
        <v>87123765</v>
      </c>
      <c r="N108">
        <v>41311</v>
      </c>
      <c r="O108">
        <v>3</v>
      </c>
      <c r="P108">
        <v>2</v>
      </c>
      <c r="Q108">
        <v>1077</v>
      </c>
      <c r="R108">
        <v>8.4</v>
      </c>
      <c r="S108" s="29"/>
    </row>
    <row r="109" spans="2:19" x14ac:dyDescent="0.2">
      <c r="B109" t="s">
        <v>270</v>
      </c>
      <c r="C109">
        <v>87123974</v>
      </c>
      <c r="D109">
        <v>41467</v>
      </c>
      <c r="E109">
        <v>1</v>
      </c>
      <c r="F109" s="40">
        <f t="shared" si="2"/>
        <v>1</v>
      </c>
      <c r="G109" s="40" t="str">
        <f t="shared" si="3"/>
        <v/>
      </c>
      <c r="I109" t="s">
        <v>649</v>
      </c>
      <c r="J109" t="s">
        <v>487</v>
      </c>
      <c r="K109" t="s">
        <v>565</v>
      </c>
      <c r="L109" t="s">
        <v>650</v>
      </c>
      <c r="M109">
        <v>87123766</v>
      </c>
      <c r="N109">
        <v>41471</v>
      </c>
      <c r="O109">
        <v>3</v>
      </c>
      <c r="P109">
        <v>9</v>
      </c>
      <c r="Q109">
        <v>668</v>
      </c>
      <c r="R109">
        <v>7.4399999999999995</v>
      </c>
      <c r="S109" s="29"/>
    </row>
    <row r="110" spans="2:19" x14ac:dyDescent="0.2">
      <c r="B110" t="s">
        <v>339</v>
      </c>
      <c r="C110">
        <v>87123975</v>
      </c>
      <c r="D110">
        <v>41470</v>
      </c>
      <c r="E110">
        <v>3</v>
      </c>
      <c r="F110" s="40">
        <f t="shared" si="2"/>
        <v>16</v>
      </c>
      <c r="G110" s="40" t="str">
        <f t="shared" si="3"/>
        <v>Cobrar un 10%</v>
      </c>
      <c r="I110" t="s">
        <v>651</v>
      </c>
      <c r="J110" t="s">
        <v>487</v>
      </c>
      <c r="K110" t="s">
        <v>565</v>
      </c>
      <c r="L110" t="s">
        <v>652</v>
      </c>
      <c r="M110">
        <v>87123767</v>
      </c>
      <c r="N110">
        <v>41445</v>
      </c>
      <c r="O110">
        <v>4</v>
      </c>
      <c r="P110">
        <v>7</v>
      </c>
      <c r="Q110">
        <v>1414</v>
      </c>
      <c r="R110">
        <v>7.9314285714285715</v>
      </c>
      <c r="S110" s="29"/>
    </row>
    <row r="111" spans="2:19" x14ac:dyDescent="0.2">
      <c r="B111" t="s">
        <v>153</v>
      </c>
      <c r="C111">
        <v>87123976</v>
      </c>
      <c r="D111">
        <v>41378</v>
      </c>
      <c r="E111">
        <v>3</v>
      </c>
      <c r="F111" s="40">
        <f t="shared" si="2"/>
        <v>3</v>
      </c>
      <c r="G111" s="40" t="str">
        <f t="shared" si="3"/>
        <v/>
      </c>
      <c r="I111" t="s">
        <v>653</v>
      </c>
      <c r="J111" t="s">
        <v>487</v>
      </c>
      <c r="K111" t="s">
        <v>565</v>
      </c>
      <c r="L111" t="s">
        <v>654</v>
      </c>
      <c r="M111">
        <v>87123768</v>
      </c>
      <c r="N111">
        <v>41459</v>
      </c>
      <c r="O111">
        <v>4</v>
      </c>
      <c r="P111">
        <v>0</v>
      </c>
      <c r="Q111">
        <v>1369</v>
      </c>
      <c r="R111">
        <v>8.4699999999999989</v>
      </c>
      <c r="S111" s="29"/>
    </row>
    <row r="112" spans="2:19" x14ac:dyDescent="0.2">
      <c r="B112" t="s">
        <v>41</v>
      </c>
      <c r="C112">
        <v>87123977</v>
      </c>
      <c r="D112">
        <v>41298</v>
      </c>
      <c r="E112">
        <v>1</v>
      </c>
      <c r="F112" s="40">
        <f t="shared" si="2"/>
        <v>7</v>
      </c>
      <c r="G112" s="40" t="str">
        <f t="shared" si="3"/>
        <v>Cobrar un 10%</v>
      </c>
      <c r="I112" t="s">
        <v>655</v>
      </c>
      <c r="J112" t="s">
        <v>487</v>
      </c>
      <c r="K112" t="s">
        <v>565</v>
      </c>
      <c r="L112" t="s">
        <v>656</v>
      </c>
      <c r="M112">
        <v>87123769</v>
      </c>
      <c r="N112">
        <v>41365</v>
      </c>
      <c r="O112">
        <v>6</v>
      </c>
      <c r="P112">
        <v>0</v>
      </c>
      <c r="Q112">
        <v>1527</v>
      </c>
      <c r="R112">
        <v>8.1542857142857148</v>
      </c>
      <c r="S112" s="29"/>
    </row>
    <row r="113" spans="2:19" x14ac:dyDescent="0.2">
      <c r="B113" t="s">
        <v>205</v>
      </c>
      <c r="C113">
        <v>87123978</v>
      </c>
      <c r="D113">
        <v>41389</v>
      </c>
      <c r="E113">
        <v>2</v>
      </c>
      <c r="F113" s="40">
        <f t="shared" si="2"/>
        <v>5</v>
      </c>
      <c r="G113" s="40" t="str">
        <f t="shared" si="3"/>
        <v>Cobrar un 10%</v>
      </c>
      <c r="I113" t="s">
        <v>657</v>
      </c>
      <c r="J113" t="s">
        <v>487</v>
      </c>
      <c r="K113" t="s">
        <v>565</v>
      </c>
      <c r="L113" t="s">
        <v>658</v>
      </c>
      <c r="M113">
        <v>87123770</v>
      </c>
      <c r="N113">
        <v>41289</v>
      </c>
      <c r="O113">
        <v>3</v>
      </c>
      <c r="P113">
        <v>7</v>
      </c>
      <c r="Q113">
        <v>869</v>
      </c>
      <c r="R113">
        <v>8.0928571428571434</v>
      </c>
      <c r="S113" s="29"/>
    </row>
    <row r="114" spans="2:19" x14ac:dyDescent="0.2">
      <c r="B114" t="s">
        <v>265</v>
      </c>
      <c r="C114">
        <v>87123979</v>
      </c>
      <c r="D114">
        <v>41369</v>
      </c>
      <c r="E114">
        <v>1</v>
      </c>
      <c r="F114" s="40">
        <f t="shared" si="2"/>
        <v>28</v>
      </c>
      <c r="G114" s="40" t="str">
        <f t="shared" si="3"/>
        <v>Cobrar un 10%</v>
      </c>
      <c r="I114" t="s">
        <v>659</v>
      </c>
      <c r="J114" t="s">
        <v>487</v>
      </c>
      <c r="K114" t="s">
        <v>565</v>
      </c>
      <c r="L114" t="s">
        <v>660</v>
      </c>
      <c r="M114">
        <v>87123771</v>
      </c>
      <c r="N114">
        <v>41415</v>
      </c>
      <c r="O114">
        <v>4</v>
      </c>
      <c r="P114">
        <v>4</v>
      </c>
      <c r="Q114">
        <v>1587</v>
      </c>
      <c r="R114">
        <v>8.3371428571428563</v>
      </c>
      <c r="S114" s="29"/>
    </row>
    <row r="115" spans="2:19" x14ac:dyDescent="0.2">
      <c r="B115" t="s">
        <v>101</v>
      </c>
      <c r="C115">
        <v>87123980</v>
      </c>
      <c r="D115">
        <v>41421</v>
      </c>
      <c r="E115">
        <v>2</v>
      </c>
      <c r="F115" s="40">
        <f t="shared" si="2"/>
        <v>8</v>
      </c>
      <c r="G115" s="40" t="str">
        <f t="shared" si="3"/>
        <v>Cobrar un 10%</v>
      </c>
      <c r="I115" t="s">
        <v>661</v>
      </c>
      <c r="J115" t="s">
        <v>487</v>
      </c>
      <c r="K115" t="s">
        <v>565</v>
      </c>
      <c r="L115" t="s">
        <v>662</v>
      </c>
      <c r="M115">
        <v>87123772</v>
      </c>
      <c r="N115">
        <v>41434</v>
      </c>
      <c r="O115">
        <v>3</v>
      </c>
      <c r="P115">
        <v>3</v>
      </c>
      <c r="Q115">
        <v>1561</v>
      </c>
      <c r="R115">
        <v>7.8842857142857143</v>
      </c>
      <c r="S115" s="29"/>
    </row>
    <row r="116" spans="2:19" x14ac:dyDescent="0.2">
      <c r="B116" t="s">
        <v>150</v>
      </c>
      <c r="C116">
        <v>87123981</v>
      </c>
      <c r="D116">
        <v>41397</v>
      </c>
      <c r="E116">
        <v>3</v>
      </c>
      <c r="F116" s="40">
        <f t="shared" si="2"/>
        <v>8</v>
      </c>
      <c r="G116" s="40" t="str">
        <f t="shared" si="3"/>
        <v>Cobrar un 10%</v>
      </c>
      <c r="I116" t="s">
        <v>663</v>
      </c>
      <c r="J116" t="s">
        <v>487</v>
      </c>
      <c r="K116" t="s">
        <v>565</v>
      </c>
      <c r="L116" t="s">
        <v>664</v>
      </c>
      <c r="M116">
        <v>87123773</v>
      </c>
      <c r="N116">
        <v>41295</v>
      </c>
      <c r="O116">
        <v>6</v>
      </c>
      <c r="P116">
        <v>6</v>
      </c>
      <c r="Q116">
        <v>859</v>
      </c>
      <c r="R116">
        <v>8.0842857142857145</v>
      </c>
      <c r="S116" s="29"/>
    </row>
    <row r="117" spans="2:19" x14ac:dyDescent="0.2">
      <c r="B117" t="s">
        <v>102</v>
      </c>
      <c r="C117">
        <v>87123982</v>
      </c>
      <c r="D117">
        <v>41453</v>
      </c>
      <c r="E117">
        <v>2</v>
      </c>
      <c r="F117" s="40">
        <f t="shared" si="2"/>
        <v>18</v>
      </c>
      <c r="G117" s="40" t="str">
        <f t="shared" si="3"/>
        <v>Cobrar un 10%</v>
      </c>
      <c r="I117" t="s">
        <v>665</v>
      </c>
      <c r="J117" t="s">
        <v>487</v>
      </c>
      <c r="K117" t="s">
        <v>565</v>
      </c>
      <c r="L117" t="s">
        <v>666</v>
      </c>
      <c r="M117">
        <v>87123774</v>
      </c>
      <c r="N117">
        <v>41401</v>
      </c>
      <c r="O117">
        <v>3</v>
      </c>
      <c r="P117">
        <v>1</v>
      </c>
      <c r="Q117">
        <v>1504</v>
      </c>
      <c r="R117">
        <v>7.628571428571429</v>
      </c>
      <c r="S117" s="29"/>
    </row>
    <row r="118" spans="2:19" x14ac:dyDescent="0.2">
      <c r="B118" t="s">
        <v>243</v>
      </c>
      <c r="C118">
        <v>87124176</v>
      </c>
      <c r="D118">
        <v>42423</v>
      </c>
      <c r="E118">
        <v>3</v>
      </c>
      <c r="F118" s="40">
        <f t="shared" si="2"/>
        <v>1</v>
      </c>
      <c r="G118" s="40" t="str">
        <f t="shared" si="3"/>
        <v/>
      </c>
      <c r="I118" t="s">
        <v>667</v>
      </c>
      <c r="J118" t="s">
        <v>487</v>
      </c>
      <c r="K118" t="s">
        <v>565</v>
      </c>
      <c r="L118" t="s">
        <v>668</v>
      </c>
      <c r="M118">
        <v>87123775</v>
      </c>
      <c r="N118">
        <v>41413</v>
      </c>
      <c r="O118">
        <v>4</v>
      </c>
      <c r="P118">
        <v>1</v>
      </c>
      <c r="Q118">
        <v>1689</v>
      </c>
      <c r="R118">
        <v>7.2885714285714283</v>
      </c>
      <c r="S118" s="29"/>
    </row>
    <row r="119" spans="2:19" x14ac:dyDescent="0.2">
      <c r="B119" t="s">
        <v>27</v>
      </c>
      <c r="C119">
        <v>87124177</v>
      </c>
      <c r="D119">
        <v>42442</v>
      </c>
      <c r="E119">
        <v>2</v>
      </c>
      <c r="F119" s="40">
        <f t="shared" si="2"/>
        <v>6</v>
      </c>
      <c r="G119" s="40" t="str">
        <f t="shared" si="3"/>
        <v>Cobrar un 10%</v>
      </c>
      <c r="I119" t="s">
        <v>669</v>
      </c>
      <c r="J119" t="s">
        <v>487</v>
      </c>
      <c r="K119" t="s">
        <v>565</v>
      </c>
      <c r="L119" t="s">
        <v>670</v>
      </c>
      <c r="M119">
        <v>87123776</v>
      </c>
      <c r="N119">
        <v>41463</v>
      </c>
      <c r="O119">
        <v>3</v>
      </c>
      <c r="P119">
        <v>3</v>
      </c>
      <c r="Q119">
        <v>716</v>
      </c>
      <c r="R119">
        <v>8.2600000000000016</v>
      </c>
      <c r="S119" s="29"/>
    </row>
    <row r="120" spans="2:19" x14ac:dyDescent="0.2">
      <c r="B120" t="s">
        <v>65</v>
      </c>
      <c r="C120">
        <v>87124178</v>
      </c>
      <c r="D120">
        <v>42401</v>
      </c>
      <c r="E120">
        <v>3</v>
      </c>
      <c r="F120" s="40">
        <f t="shared" si="2"/>
        <v>3</v>
      </c>
      <c r="G120" s="40" t="str">
        <f t="shared" si="3"/>
        <v/>
      </c>
      <c r="I120" t="s">
        <v>671</v>
      </c>
      <c r="J120" t="s">
        <v>487</v>
      </c>
      <c r="K120" t="s">
        <v>565</v>
      </c>
      <c r="L120" t="s">
        <v>672</v>
      </c>
      <c r="M120">
        <v>87123777</v>
      </c>
      <c r="N120">
        <v>41381</v>
      </c>
      <c r="O120">
        <v>1</v>
      </c>
      <c r="P120">
        <v>0</v>
      </c>
      <c r="Q120">
        <v>1313</v>
      </c>
      <c r="R120">
        <v>8.4057142857142857</v>
      </c>
      <c r="S120" s="29"/>
    </row>
    <row r="121" spans="2:19" x14ac:dyDescent="0.2">
      <c r="B121" t="s">
        <v>70</v>
      </c>
      <c r="C121">
        <v>87124179</v>
      </c>
      <c r="D121">
        <v>42381</v>
      </c>
      <c r="E121">
        <v>3</v>
      </c>
      <c r="F121" s="40">
        <f t="shared" si="2"/>
        <v>0</v>
      </c>
      <c r="G121" s="40" t="str">
        <f t="shared" si="3"/>
        <v/>
      </c>
      <c r="I121" t="s">
        <v>673</v>
      </c>
      <c r="J121" t="s">
        <v>487</v>
      </c>
      <c r="K121" t="s">
        <v>565</v>
      </c>
      <c r="L121" t="s">
        <v>674</v>
      </c>
      <c r="M121">
        <v>87123778</v>
      </c>
      <c r="N121">
        <v>41319</v>
      </c>
      <c r="O121">
        <v>4</v>
      </c>
      <c r="P121">
        <v>8</v>
      </c>
      <c r="Q121">
        <v>739</v>
      </c>
      <c r="R121">
        <v>8.5971428571428579</v>
      </c>
      <c r="S121" s="29"/>
    </row>
    <row r="122" spans="2:19" x14ac:dyDescent="0.2">
      <c r="B122" t="s">
        <v>84</v>
      </c>
      <c r="C122">
        <v>87124180</v>
      </c>
      <c r="D122">
        <v>42530</v>
      </c>
      <c r="E122">
        <v>1</v>
      </c>
      <c r="F122" s="40">
        <f t="shared" si="2"/>
        <v>28</v>
      </c>
      <c r="G122" s="40" t="str">
        <f t="shared" si="3"/>
        <v>Cobrar un 10%</v>
      </c>
      <c r="I122" t="s">
        <v>675</v>
      </c>
      <c r="J122" t="s">
        <v>487</v>
      </c>
      <c r="K122" t="s">
        <v>565</v>
      </c>
      <c r="L122" t="s">
        <v>676</v>
      </c>
      <c r="M122">
        <v>87123779</v>
      </c>
      <c r="N122">
        <v>41362</v>
      </c>
      <c r="O122">
        <v>5</v>
      </c>
      <c r="P122">
        <v>8</v>
      </c>
      <c r="Q122">
        <v>1028</v>
      </c>
      <c r="R122">
        <v>8.017142857142856</v>
      </c>
      <c r="S122" s="29"/>
    </row>
    <row r="123" spans="2:19" x14ac:dyDescent="0.2">
      <c r="B123" t="s">
        <v>278</v>
      </c>
      <c r="C123">
        <v>87124181</v>
      </c>
      <c r="D123">
        <v>42393</v>
      </c>
      <c r="E123">
        <v>3</v>
      </c>
      <c r="F123" s="40">
        <f t="shared" si="2"/>
        <v>18</v>
      </c>
      <c r="G123" s="40" t="str">
        <f t="shared" si="3"/>
        <v>Cobrar un 10%</v>
      </c>
      <c r="I123" t="s">
        <v>677</v>
      </c>
      <c r="J123" t="s">
        <v>487</v>
      </c>
      <c r="K123" t="s">
        <v>565</v>
      </c>
      <c r="L123" t="s">
        <v>678</v>
      </c>
      <c r="M123">
        <v>87123780</v>
      </c>
      <c r="N123">
        <v>41342</v>
      </c>
      <c r="O123">
        <v>1</v>
      </c>
      <c r="P123">
        <v>14</v>
      </c>
      <c r="Q123">
        <v>1359</v>
      </c>
      <c r="R123">
        <v>7.6757142857142862</v>
      </c>
      <c r="S123" s="29"/>
    </row>
    <row r="124" spans="2:19" x14ac:dyDescent="0.2">
      <c r="B124" t="s">
        <v>82</v>
      </c>
      <c r="C124">
        <v>87124182</v>
      </c>
      <c r="D124">
        <v>42517</v>
      </c>
      <c r="E124">
        <v>3</v>
      </c>
      <c r="F124" s="40">
        <f t="shared" si="2"/>
        <v>3</v>
      </c>
      <c r="G124" s="40" t="str">
        <f t="shared" si="3"/>
        <v/>
      </c>
      <c r="I124" t="s">
        <v>679</v>
      </c>
      <c r="J124" t="s">
        <v>487</v>
      </c>
      <c r="K124" t="s">
        <v>565</v>
      </c>
      <c r="L124" t="s">
        <v>680</v>
      </c>
      <c r="M124">
        <v>87123781</v>
      </c>
      <c r="N124">
        <v>41519</v>
      </c>
      <c r="O124">
        <v>3</v>
      </c>
      <c r="P124">
        <v>30</v>
      </c>
      <c r="Q124">
        <v>583</v>
      </c>
      <c r="R124">
        <v>7.9785714285714286</v>
      </c>
      <c r="S124" s="29"/>
    </row>
    <row r="125" spans="2:19" x14ac:dyDescent="0.2">
      <c r="B125" t="s">
        <v>81</v>
      </c>
      <c r="C125">
        <v>87124183</v>
      </c>
      <c r="D125">
        <v>42475</v>
      </c>
      <c r="E125">
        <v>1</v>
      </c>
      <c r="F125" s="40">
        <f t="shared" si="2"/>
        <v>0</v>
      </c>
      <c r="G125" s="40" t="str">
        <f t="shared" si="3"/>
        <v/>
      </c>
      <c r="I125" t="s">
        <v>681</v>
      </c>
      <c r="J125" t="s">
        <v>487</v>
      </c>
      <c r="K125" t="s">
        <v>565</v>
      </c>
      <c r="L125" t="s">
        <v>682</v>
      </c>
      <c r="M125">
        <v>87123782</v>
      </c>
      <c r="N125">
        <v>41320</v>
      </c>
      <c r="O125">
        <v>3</v>
      </c>
      <c r="P125">
        <v>0</v>
      </c>
      <c r="Q125">
        <v>662</v>
      </c>
      <c r="R125">
        <v>7.82</v>
      </c>
      <c r="S125" s="29"/>
    </row>
    <row r="126" spans="2:19" x14ac:dyDescent="0.2">
      <c r="B126" t="s">
        <v>236</v>
      </c>
      <c r="C126">
        <v>87124184</v>
      </c>
      <c r="D126">
        <v>42403</v>
      </c>
      <c r="E126">
        <v>2</v>
      </c>
      <c r="F126" s="40">
        <f t="shared" si="2"/>
        <v>2</v>
      </c>
      <c r="G126" s="40" t="str">
        <f t="shared" si="3"/>
        <v/>
      </c>
      <c r="I126" t="s">
        <v>683</v>
      </c>
      <c r="J126" t="s">
        <v>487</v>
      </c>
      <c r="K126" t="s">
        <v>565</v>
      </c>
      <c r="L126" t="s">
        <v>684</v>
      </c>
      <c r="M126">
        <v>87123783</v>
      </c>
      <c r="N126">
        <v>41332</v>
      </c>
      <c r="O126">
        <v>6</v>
      </c>
      <c r="P126">
        <v>11</v>
      </c>
      <c r="Q126">
        <v>1092</v>
      </c>
      <c r="R126">
        <v>8.3942857142857132</v>
      </c>
      <c r="S126" s="29"/>
    </row>
    <row r="127" spans="2:19" x14ac:dyDescent="0.2">
      <c r="B127" t="s">
        <v>218</v>
      </c>
      <c r="C127">
        <v>87124185</v>
      </c>
      <c r="D127">
        <v>42495</v>
      </c>
      <c r="E127">
        <v>1</v>
      </c>
      <c r="F127" s="40">
        <f t="shared" si="2"/>
        <v>7</v>
      </c>
      <c r="G127" s="40" t="str">
        <f t="shared" si="3"/>
        <v>Cobrar un 10%</v>
      </c>
      <c r="I127" t="s">
        <v>685</v>
      </c>
      <c r="J127" t="s">
        <v>487</v>
      </c>
      <c r="K127" t="s">
        <v>565</v>
      </c>
      <c r="L127" t="s">
        <v>686</v>
      </c>
      <c r="M127">
        <v>87123784</v>
      </c>
      <c r="N127">
        <v>41403</v>
      </c>
      <c r="O127">
        <v>6</v>
      </c>
      <c r="P127">
        <v>17</v>
      </c>
      <c r="Q127">
        <v>562</v>
      </c>
      <c r="R127">
        <v>8.2685714285714287</v>
      </c>
      <c r="S127" s="29"/>
    </row>
    <row r="128" spans="2:19" x14ac:dyDescent="0.2">
      <c r="B128" t="s">
        <v>83</v>
      </c>
      <c r="C128">
        <v>87124186</v>
      </c>
      <c r="D128">
        <v>42461</v>
      </c>
      <c r="E128">
        <v>3</v>
      </c>
      <c r="F128" s="40">
        <f t="shared" si="2"/>
        <v>7</v>
      </c>
      <c r="G128" s="40" t="str">
        <f t="shared" si="3"/>
        <v>Cobrar un 10%</v>
      </c>
      <c r="I128" t="s">
        <v>687</v>
      </c>
      <c r="J128" t="s">
        <v>487</v>
      </c>
      <c r="K128" t="s">
        <v>565</v>
      </c>
      <c r="L128" t="s">
        <v>688</v>
      </c>
      <c r="M128">
        <v>87123785</v>
      </c>
      <c r="N128">
        <v>41281</v>
      </c>
      <c r="O128">
        <v>6</v>
      </c>
      <c r="P128">
        <v>5</v>
      </c>
      <c r="Q128">
        <v>1630</v>
      </c>
      <c r="R128">
        <v>8.0371428571428574</v>
      </c>
      <c r="S128" s="29"/>
    </row>
    <row r="129" spans="2:19" x14ac:dyDescent="0.2">
      <c r="B129" t="s">
        <v>257</v>
      </c>
      <c r="C129">
        <v>87124187</v>
      </c>
      <c r="D129">
        <v>42413</v>
      </c>
      <c r="E129">
        <v>2</v>
      </c>
      <c r="F129" s="40">
        <f t="shared" si="2"/>
        <v>0</v>
      </c>
      <c r="G129" s="40" t="str">
        <f t="shared" si="3"/>
        <v/>
      </c>
      <c r="I129" t="s">
        <v>689</v>
      </c>
      <c r="J129" t="s">
        <v>487</v>
      </c>
      <c r="K129" t="s">
        <v>565</v>
      </c>
      <c r="L129" t="s">
        <v>690</v>
      </c>
      <c r="M129">
        <v>87123786</v>
      </c>
      <c r="N129">
        <v>41453</v>
      </c>
      <c r="O129">
        <v>5</v>
      </c>
      <c r="P129">
        <v>4</v>
      </c>
      <c r="Q129">
        <v>1365</v>
      </c>
      <c r="R129">
        <v>7.7142857142857144</v>
      </c>
      <c r="S129" s="29"/>
    </row>
    <row r="130" spans="2:19" x14ac:dyDescent="0.2">
      <c r="B130" t="s">
        <v>166</v>
      </c>
      <c r="C130">
        <v>87124188</v>
      </c>
      <c r="D130">
        <v>42451</v>
      </c>
      <c r="E130">
        <v>2</v>
      </c>
      <c r="F130" s="40">
        <f t="shared" si="2"/>
        <v>27</v>
      </c>
      <c r="G130" s="40" t="str">
        <f t="shared" si="3"/>
        <v>Cobrar un 10%</v>
      </c>
      <c r="I130" t="s">
        <v>691</v>
      </c>
      <c r="J130" t="s">
        <v>487</v>
      </c>
      <c r="K130" t="s">
        <v>565</v>
      </c>
      <c r="L130" t="s">
        <v>692</v>
      </c>
      <c r="M130">
        <v>87123787</v>
      </c>
      <c r="N130">
        <v>41519</v>
      </c>
      <c r="O130">
        <v>1</v>
      </c>
      <c r="P130">
        <v>10</v>
      </c>
      <c r="Q130">
        <v>1092</v>
      </c>
      <c r="R130">
        <v>7.910000000000001</v>
      </c>
      <c r="S130" s="29"/>
    </row>
    <row r="131" spans="2:19" x14ac:dyDescent="0.2">
      <c r="B131" t="s">
        <v>50</v>
      </c>
      <c r="C131">
        <v>87124189</v>
      </c>
      <c r="D131">
        <v>42529</v>
      </c>
      <c r="E131">
        <v>2</v>
      </c>
      <c r="F131" s="40">
        <f t="shared" si="2"/>
        <v>8</v>
      </c>
      <c r="G131" s="40" t="str">
        <f t="shared" si="3"/>
        <v>Cobrar un 10%</v>
      </c>
      <c r="I131" t="s">
        <v>693</v>
      </c>
      <c r="J131" t="s">
        <v>487</v>
      </c>
      <c r="K131" t="s">
        <v>565</v>
      </c>
      <c r="L131" t="s">
        <v>694</v>
      </c>
      <c r="M131">
        <v>87123788</v>
      </c>
      <c r="N131">
        <v>41423</v>
      </c>
      <c r="O131">
        <v>6</v>
      </c>
      <c r="P131">
        <v>14</v>
      </c>
      <c r="Q131">
        <v>1426</v>
      </c>
      <c r="R131">
        <v>7.242857142857142</v>
      </c>
      <c r="S131" s="29"/>
    </row>
    <row r="132" spans="2:19" x14ac:dyDescent="0.2">
      <c r="B132" t="s">
        <v>290</v>
      </c>
      <c r="C132">
        <v>87124190</v>
      </c>
      <c r="D132">
        <v>42385</v>
      </c>
      <c r="E132">
        <v>3</v>
      </c>
      <c r="F132" s="40">
        <f t="shared" si="2"/>
        <v>0</v>
      </c>
      <c r="G132" s="40" t="str">
        <f t="shared" si="3"/>
        <v/>
      </c>
      <c r="I132" t="s">
        <v>695</v>
      </c>
      <c r="J132" t="s">
        <v>487</v>
      </c>
      <c r="K132" t="s">
        <v>565</v>
      </c>
      <c r="L132" t="s">
        <v>696</v>
      </c>
      <c r="M132">
        <v>87123789</v>
      </c>
      <c r="N132">
        <v>41520</v>
      </c>
      <c r="O132">
        <v>3</v>
      </c>
      <c r="P132">
        <v>2</v>
      </c>
      <c r="Q132">
        <v>536</v>
      </c>
      <c r="R132">
        <v>8.1728571428571435</v>
      </c>
      <c r="S132" s="29"/>
    </row>
    <row r="133" spans="2:19" x14ac:dyDescent="0.2">
      <c r="B133" t="s">
        <v>198</v>
      </c>
      <c r="C133">
        <v>87124191</v>
      </c>
      <c r="D133">
        <v>42401</v>
      </c>
      <c r="E133">
        <v>3</v>
      </c>
      <c r="F133" s="40">
        <f t="shared" si="2"/>
        <v>5</v>
      </c>
      <c r="G133" s="40" t="str">
        <f t="shared" si="3"/>
        <v>Cobrar un 10%</v>
      </c>
      <c r="I133" t="s">
        <v>697</v>
      </c>
      <c r="J133" t="s">
        <v>487</v>
      </c>
      <c r="K133" t="s">
        <v>565</v>
      </c>
      <c r="L133" t="s">
        <v>698</v>
      </c>
      <c r="M133">
        <v>87123790</v>
      </c>
      <c r="N133">
        <v>41335</v>
      </c>
      <c r="O133">
        <v>4</v>
      </c>
      <c r="P133">
        <v>7</v>
      </c>
      <c r="Q133">
        <v>907</v>
      </c>
      <c r="R133">
        <v>7.6214285714285719</v>
      </c>
      <c r="S133" s="29"/>
    </row>
    <row r="134" spans="2:19" x14ac:dyDescent="0.2">
      <c r="B134" t="s">
        <v>282</v>
      </c>
      <c r="C134">
        <v>87124192</v>
      </c>
      <c r="D134">
        <v>42595</v>
      </c>
      <c r="E134">
        <v>3</v>
      </c>
      <c r="F134" s="40">
        <f t="shared" si="2"/>
        <v>22</v>
      </c>
      <c r="G134" s="40" t="str">
        <f t="shared" si="3"/>
        <v>Cobrar un 10%</v>
      </c>
      <c r="I134" t="s">
        <v>699</v>
      </c>
      <c r="J134" t="s">
        <v>487</v>
      </c>
      <c r="K134" t="s">
        <v>565</v>
      </c>
      <c r="L134" t="s">
        <v>700</v>
      </c>
      <c r="M134">
        <v>87123791</v>
      </c>
      <c r="N134">
        <v>41403</v>
      </c>
      <c r="O134">
        <v>1</v>
      </c>
      <c r="P134">
        <v>6</v>
      </c>
      <c r="Q134">
        <v>1586</v>
      </c>
      <c r="R134">
        <v>7.25</v>
      </c>
      <c r="S134" s="29"/>
    </row>
    <row r="135" spans="2:19" x14ac:dyDescent="0.2">
      <c r="B135" t="s">
        <v>15</v>
      </c>
      <c r="C135">
        <v>87124193</v>
      </c>
      <c r="D135">
        <v>42537</v>
      </c>
      <c r="E135">
        <v>2</v>
      </c>
      <c r="F135" s="40">
        <f t="shared" si="2"/>
        <v>3</v>
      </c>
      <c r="G135" s="40" t="str">
        <f t="shared" si="3"/>
        <v/>
      </c>
      <c r="I135" t="s">
        <v>701</v>
      </c>
      <c r="J135" t="s">
        <v>487</v>
      </c>
      <c r="K135" t="s">
        <v>565</v>
      </c>
      <c r="L135" t="s">
        <v>702</v>
      </c>
      <c r="M135">
        <v>87123792</v>
      </c>
      <c r="N135">
        <v>41327</v>
      </c>
      <c r="O135">
        <v>4</v>
      </c>
      <c r="P135">
        <v>4</v>
      </c>
      <c r="Q135">
        <v>1391</v>
      </c>
      <c r="R135">
        <v>7.6857142857142851</v>
      </c>
      <c r="S135" s="29"/>
    </row>
    <row r="136" spans="2:19" x14ac:dyDescent="0.2">
      <c r="B136" t="s">
        <v>77</v>
      </c>
      <c r="C136">
        <v>87124194</v>
      </c>
      <c r="D136">
        <v>42609</v>
      </c>
      <c r="E136">
        <v>2</v>
      </c>
      <c r="F136" s="40">
        <f t="shared" si="2"/>
        <v>0</v>
      </c>
      <c r="G136" s="40" t="str">
        <f t="shared" si="3"/>
        <v/>
      </c>
      <c r="I136" t="s">
        <v>703</v>
      </c>
      <c r="J136" t="s">
        <v>487</v>
      </c>
      <c r="K136" t="s">
        <v>565</v>
      </c>
      <c r="L136" t="s">
        <v>704</v>
      </c>
      <c r="M136">
        <v>87123793</v>
      </c>
      <c r="N136">
        <v>41443</v>
      </c>
      <c r="O136">
        <v>6</v>
      </c>
      <c r="P136">
        <v>20</v>
      </c>
      <c r="Q136">
        <v>634</v>
      </c>
      <c r="R136">
        <v>8.0857142857142854</v>
      </c>
      <c r="S136" s="29"/>
    </row>
    <row r="137" spans="2:19" x14ac:dyDescent="0.2">
      <c r="B137" t="s">
        <v>40</v>
      </c>
      <c r="C137">
        <v>87124195</v>
      </c>
      <c r="D137">
        <v>42413</v>
      </c>
      <c r="E137">
        <v>3</v>
      </c>
      <c r="F137" s="40">
        <f t="shared" si="2"/>
        <v>7</v>
      </c>
      <c r="G137" s="40" t="str">
        <f t="shared" si="3"/>
        <v>Cobrar un 10%</v>
      </c>
      <c r="I137" t="s">
        <v>705</v>
      </c>
      <c r="J137" t="s">
        <v>487</v>
      </c>
      <c r="K137" t="s">
        <v>565</v>
      </c>
      <c r="L137" t="s">
        <v>706</v>
      </c>
      <c r="M137">
        <v>87123794</v>
      </c>
      <c r="N137">
        <v>41456</v>
      </c>
      <c r="O137">
        <v>4</v>
      </c>
      <c r="P137">
        <v>0</v>
      </c>
      <c r="Q137">
        <v>505</v>
      </c>
      <c r="R137">
        <v>7.9557142857142846</v>
      </c>
      <c r="S137" s="29"/>
    </row>
    <row r="138" spans="2:19" x14ac:dyDescent="0.2">
      <c r="B138" t="s">
        <v>216</v>
      </c>
      <c r="C138">
        <v>87124196</v>
      </c>
      <c r="D138">
        <v>42441</v>
      </c>
      <c r="E138">
        <v>2</v>
      </c>
      <c r="F138" s="40">
        <f t="shared" si="2"/>
        <v>5</v>
      </c>
      <c r="G138" s="40" t="str">
        <f t="shared" si="3"/>
        <v>Cobrar un 10%</v>
      </c>
      <c r="I138" t="s">
        <v>707</v>
      </c>
      <c r="J138" t="s">
        <v>487</v>
      </c>
      <c r="K138" t="s">
        <v>565</v>
      </c>
      <c r="L138" t="s">
        <v>708</v>
      </c>
      <c r="M138">
        <v>87123795</v>
      </c>
      <c r="N138">
        <v>41321</v>
      </c>
      <c r="O138">
        <v>3</v>
      </c>
      <c r="P138">
        <v>4</v>
      </c>
      <c r="Q138">
        <v>576</v>
      </c>
      <c r="R138">
        <v>8.6042857142857141</v>
      </c>
      <c r="S138" s="29"/>
    </row>
    <row r="139" spans="2:19" x14ac:dyDescent="0.2">
      <c r="B139" t="s">
        <v>68</v>
      </c>
      <c r="C139">
        <v>87124197</v>
      </c>
      <c r="D139">
        <v>42489</v>
      </c>
      <c r="E139">
        <v>2</v>
      </c>
      <c r="F139" s="40">
        <f t="shared" si="2"/>
        <v>10</v>
      </c>
      <c r="G139" s="40" t="str">
        <f t="shared" si="3"/>
        <v>Cobrar un 10%</v>
      </c>
      <c r="I139" t="s">
        <v>709</v>
      </c>
      <c r="J139" t="s">
        <v>487</v>
      </c>
      <c r="K139" t="s">
        <v>565</v>
      </c>
      <c r="L139" t="s">
        <v>710</v>
      </c>
      <c r="M139">
        <v>87123796</v>
      </c>
      <c r="N139">
        <v>41418</v>
      </c>
      <c r="O139">
        <v>1</v>
      </c>
      <c r="P139">
        <v>16</v>
      </c>
      <c r="Q139">
        <v>1108</v>
      </c>
      <c r="R139">
        <v>7.9371428571428568</v>
      </c>
      <c r="S139" s="29"/>
    </row>
    <row r="140" spans="2:19" x14ac:dyDescent="0.2">
      <c r="B140" t="s">
        <v>235</v>
      </c>
      <c r="C140">
        <v>87124198</v>
      </c>
      <c r="D140">
        <v>42486</v>
      </c>
      <c r="E140">
        <v>2</v>
      </c>
      <c r="F140" s="40">
        <f t="shared" si="2"/>
        <v>0</v>
      </c>
      <c r="G140" s="40" t="str">
        <f t="shared" si="3"/>
        <v/>
      </c>
      <c r="I140" t="s">
        <v>711</v>
      </c>
      <c r="J140" t="s">
        <v>487</v>
      </c>
      <c r="K140" t="s">
        <v>565</v>
      </c>
      <c r="L140" t="s">
        <v>712</v>
      </c>
      <c r="M140">
        <v>87123797</v>
      </c>
      <c r="N140">
        <v>41411</v>
      </c>
      <c r="O140">
        <v>1</v>
      </c>
      <c r="P140">
        <v>5</v>
      </c>
      <c r="Q140">
        <v>1453</v>
      </c>
      <c r="R140">
        <v>8.2028571428571428</v>
      </c>
      <c r="S140" s="29"/>
    </row>
    <row r="141" spans="2:19" x14ac:dyDescent="0.2">
      <c r="B141" t="s">
        <v>90</v>
      </c>
      <c r="C141">
        <v>87124199</v>
      </c>
      <c r="D141">
        <v>42448</v>
      </c>
      <c r="E141">
        <v>3</v>
      </c>
      <c r="F141" s="40">
        <f t="shared" si="2"/>
        <v>0</v>
      </c>
      <c r="G141" s="40" t="str">
        <f t="shared" si="3"/>
        <v/>
      </c>
      <c r="I141" t="s">
        <v>713</v>
      </c>
      <c r="J141" t="s">
        <v>487</v>
      </c>
      <c r="K141" t="s">
        <v>565</v>
      </c>
      <c r="L141" t="s">
        <v>714</v>
      </c>
      <c r="M141">
        <v>87123798</v>
      </c>
      <c r="N141">
        <v>41457</v>
      </c>
      <c r="O141">
        <v>4</v>
      </c>
      <c r="P141">
        <v>8</v>
      </c>
      <c r="Q141">
        <v>659</v>
      </c>
      <c r="R141">
        <v>8.1242857142857137</v>
      </c>
      <c r="S141" s="29"/>
    </row>
    <row r="142" spans="2:19" x14ac:dyDescent="0.2">
      <c r="B142" t="s">
        <v>148</v>
      </c>
      <c r="C142">
        <v>87124200</v>
      </c>
      <c r="D142">
        <v>42501</v>
      </c>
      <c r="E142">
        <v>2</v>
      </c>
      <c r="F142" s="40">
        <f t="shared" si="2"/>
        <v>1</v>
      </c>
      <c r="G142" s="40" t="str">
        <f t="shared" si="3"/>
        <v/>
      </c>
      <c r="I142" t="s">
        <v>715</v>
      </c>
      <c r="J142" t="s">
        <v>487</v>
      </c>
      <c r="K142" t="s">
        <v>565</v>
      </c>
      <c r="L142" t="s">
        <v>716</v>
      </c>
      <c r="M142">
        <v>87123799</v>
      </c>
      <c r="N142">
        <v>41399</v>
      </c>
      <c r="O142">
        <v>1</v>
      </c>
      <c r="P142">
        <v>2</v>
      </c>
      <c r="Q142">
        <v>1041</v>
      </c>
      <c r="R142">
        <v>7.6899999999999995</v>
      </c>
      <c r="S142" s="29"/>
    </row>
    <row r="143" spans="2:19" x14ac:dyDescent="0.2">
      <c r="B143" t="s">
        <v>107</v>
      </c>
      <c r="C143">
        <v>87124201</v>
      </c>
      <c r="D143">
        <v>42471</v>
      </c>
      <c r="E143">
        <v>2</v>
      </c>
      <c r="F143" s="40">
        <f t="shared" si="2"/>
        <v>0</v>
      </c>
      <c r="G143" s="40" t="str">
        <f t="shared" si="3"/>
        <v/>
      </c>
      <c r="I143" t="s">
        <v>717</v>
      </c>
      <c r="J143" t="s">
        <v>487</v>
      </c>
      <c r="K143" t="s">
        <v>565</v>
      </c>
      <c r="L143" t="s">
        <v>718</v>
      </c>
      <c r="M143">
        <v>87123800</v>
      </c>
      <c r="N143">
        <v>41301</v>
      </c>
      <c r="O143">
        <v>1</v>
      </c>
      <c r="P143">
        <v>4</v>
      </c>
      <c r="Q143">
        <v>1705</v>
      </c>
      <c r="R143">
        <v>7.4014285714285721</v>
      </c>
      <c r="S143" s="29"/>
    </row>
    <row r="144" spans="2:19" x14ac:dyDescent="0.2">
      <c r="B144" t="s">
        <v>182</v>
      </c>
      <c r="C144">
        <v>87124202</v>
      </c>
      <c r="D144">
        <v>42521</v>
      </c>
      <c r="E144">
        <v>2</v>
      </c>
      <c r="F144" s="40">
        <f t="shared" si="2"/>
        <v>6</v>
      </c>
      <c r="G144" s="40" t="str">
        <f t="shared" si="3"/>
        <v>Cobrar un 10%</v>
      </c>
      <c r="I144" t="s">
        <v>719</v>
      </c>
      <c r="J144" t="s">
        <v>487</v>
      </c>
      <c r="K144" t="s">
        <v>565</v>
      </c>
      <c r="L144" t="s">
        <v>720</v>
      </c>
      <c r="M144">
        <v>87123801</v>
      </c>
      <c r="N144">
        <v>41461</v>
      </c>
      <c r="O144">
        <v>3</v>
      </c>
      <c r="P144">
        <v>0</v>
      </c>
      <c r="Q144">
        <v>770</v>
      </c>
      <c r="R144">
        <v>7.694285714285714</v>
      </c>
      <c r="S144" s="29"/>
    </row>
    <row r="145" spans="2:19" x14ac:dyDescent="0.2">
      <c r="B145" t="s">
        <v>147</v>
      </c>
      <c r="C145">
        <v>87124203</v>
      </c>
      <c r="D145">
        <v>42455</v>
      </c>
      <c r="E145">
        <v>3</v>
      </c>
      <c r="F145" s="40">
        <f t="shared" si="2"/>
        <v>7</v>
      </c>
      <c r="G145" s="40" t="str">
        <f t="shared" si="3"/>
        <v>Cobrar un 10%</v>
      </c>
      <c r="I145" t="s">
        <v>721</v>
      </c>
      <c r="J145" t="s">
        <v>487</v>
      </c>
      <c r="K145" t="s">
        <v>565</v>
      </c>
      <c r="L145" t="s">
        <v>722</v>
      </c>
      <c r="M145">
        <v>87123802</v>
      </c>
      <c r="N145">
        <v>41401</v>
      </c>
      <c r="O145">
        <v>5</v>
      </c>
      <c r="P145">
        <v>10</v>
      </c>
      <c r="Q145">
        <v>680</v>
      </c>
      <c r="R145">
        <v>7.5842857142857136</v>
      </c>
      <c r="S145" s="29"/>
    </row>
    <row r="146" spans="2:19" x14ac:dyDescent="0.2">
      <c r="B146" t="s">
        <v>117</v>
      </c>
      <c r="C146">
        <v>87124204</v>
      </c>
      <c r="D146">
        <v>42504</v>
      </c>
      <c r="E146">
        <v>2</v>
      </c>
      <c r="F146" s="40">
        <f t="shared" si="2"/>
        <v>5</v>
      </c>
      <c r="G146" s="40" t="str">
        <f t="shared" si="3"/>
        <v>Cobrar un 10%</v>
      </c>
      <c r="I146" t="s">
        <v>723</v>
      </c>
      <c r="J146" t="s">
        <v>487</v>
      </c>
      <c r="K146" t="s">
        <v>565</v>
      </c>
      <c r="L146" t="s">
        <v>724</v>
      </c>
      <c r="M146">
        <v>87123803</v>
      </c>
      <c r="N146">
        <v>41337</v>
      </c>
      <c r="O146">
        <v>6</v>
      </c>
      <c r="P146">
        <v>27</v>
      </c>
      <c r="Q146">
        <v>539</v>
      </c>
      <c r="R146">
        <v>7.8100000000000005</v>
      </c>
      <c r="S146" s="29"/>
    </row>
    <row r="147" spans="2:19" x14ac:dyDescent="0.2">
      <c r="B147" t="s">
        <v>225</v>
      </c>
      <c r="C147">
        <v>87124205</v>
      </c>
      <c r="D147">
        <v>42491</v>
      </c>
      <c r="E147">
        <v>2</v>
      </c>
      <c r="F147" s="40">
        <f t="shared" si="2"/>
        <v>23</v>
      </c>
      <c r="G147" s="40" t="str">
        <f t="shared" si="3"/>
        <v>Cobrar un 10%</v>
      </c>
      <c r="I147" t="s">
        <v>725</v>
      </c>
      <c r="J147" t="s">
        <v>487</v>
      </c>
      <c r="K147" t="s">
        <v>565</v>
      </c>
      <c r="L147" t="s">
        <v>726</v>
      </c>
      <c r="M147">
        <v>87123804</v>
      </c>
      <c r="N147">
        <v>41408</v>
      </c>
      <c r="O147">
        <v>5</v>
      </c>
      <c r="P147">
        <v>21</v>
      </c>
      <c r="Q147">
        <v>662</v>
      </c>
      <c r="R147">
        <v>7.9</v>
      </c>
      <c r="S147" s="29"/>
    </row>
    <row r="148" spans="2:19" x14ac:dyDescent="0.2">
      <c r="B148" t="s">
        <v>75</v>
      </c>
      <c r="C148">
        <v>87124206</v>
      </c>
      <c r="D148">
        <v>42519</v>
      </c>
      <c r="E148">
        <v>2</v>
      </c>
      <c r="F148" s="40">
        <f t="shared" si="2"/>
        <v>5</v>
      </c>
      <c r="G148" s="40" t="str">
        <f t="shared" si="3"/>
        <v>Cobrar un 10%</v>
      </c>
      <c r="I148" t="s">
        <v>727</v>
      </c>
      <c r="J148" t="s">
        <v>487</v>
      </c>
      <c r="K148" t="s">
        <v>565</v>
      </c>
      <c r="L148" t="s">
        <v>728</v>
      </c>
      <c r="M148">
        <v>87123805</v>
      </c>
      <c r="N148">
        <v>41305</v>
      </c>
      <c r="O148">
        <v>3</v>
      </c>
      <c r="P148">
        <v>8</v>
      </c>
      <c r="Q148">
        <v>1207</v>
      </c>
      <c r="R148">
        <v>7.3828571428571426</v>
      </c>
      <c r="S148" s="29"/>
    </row>
    <row r="149" spans="2:19" x14ac:dyDescent="0.2">
      <c r="B149" t="s">
        <v>259</v>
      </c>
      <c r="C149">
        <v>87124207</v>
      </c>
      <c r="D149">
        <v>42431</v>
      </c>
      <c r="E149">
        <v>1</v>
      </c>
      <c r="F149" s="40">
        <f t="shared" si="2"/>
        <v>5</v>
      </c>
      <c r="G149" s="40" t="str">
        <f t="shared" si="3"/>
        <v>Cobrar un 10%</v>
      </c>
      <c r="I149" t="s">
        <v>729</v>
      </c>
      <c r="J149" t="s">
        <v>487</v>
      </c>
      <c r="K149" t="s">
        <v>565</v>
      </c>
      <c r="L149" t="s">
        <v>730</v>
      </c>
      <c r="M149">
        <v>87123806</v>
      </c>
      <c r="N149">
        <v>41394</v>
      </c>
      <c r="O149">
        <v>3</v>
      </c>
      <c r="P149">
        <v>14</v>
      </c>
      <c r="Q149">
        <v>1479</v>
      </c>
      <c r="R149">
        <v>8.3228571428571438</v>
      </c>
      <c r="S149" s="29"/>
    </row>
    <row r="150" spans="2:19" x14ac:dyDescent="0.2">
      <c r="B150" t="s">
        <v>336</v>
      </c>
      <c r="C150">
        <v>87124208</v>
      </c>
      <c r="D150">
        <v>42413</v>
      </c>
      <c r="E150">
        <v>1</v>
      </c>
      <c r="F150" s="40">
        <f t="shared" si="2"/>
        <v>27</v>
      </c>
      <c r="G150" s="40" t="str">
        <f t="shared" si="3"/>
        <v>Cobrar un 10%</v>
      </c>
      <c r="I150" t="s">
        <v>731</v>
      </c>
      <c r="J150" t="s">
        <v>487</v>
      </c>
      <c r="K150" t="s">
        <v>565</v>
      </c>
      <c r="L150" t="s">
        <v>732</v>
      </c>
      <c r="M150">
        <v>87123807</v>
      </c>
      <c r="N150">
        <v>41409</v>
      </c>
      <c r="O150">
        <v>4</v>
      </c>
      <c r="P150">
        <v>0</v>
      </c>
      <c r="Q150">
        <v>1500</v>
      </c>
      <c r="R150">
        <v>7.8085714285714287</v>
      </c>
      <c r="S150" s="29"/>
    </row>
    <row r="151" spans="2:19" x14ac:dyDescent="0.2">
      <c r="B151" t="s">
        <v>91</v>
      </c>
      <c r="C151">
        <v>87124209</v>
      </c>
      <c r="D151">
        <v>42583</v>
      </c>
      <c r="E151">
        <v>3</v>
      </c>
      <c r="F151" s="40">
        <f t="shared" si="2"/>
        <v>3</v>
      </c>
      <c r="G151" s="40" t="str">
        <f t="shared" si="3"/>
        <v/>
      </c>
      <c r="I151" t="s">
        <v>733</v>
      </c>
      <c r="J151" t="s">
        <v>487</v>
      </c>
      <c r="K151" t="s">
        <v>565</v>
      </c>
      <c r="L151" t="s">
        <v>734</v>
      </c>
      <c r="M151">
        <v>87123808</v>
      </c>
      <c r="N151">
        <v>41425</v>
      </c>
      <c r="O151">
        <v>3</v>
      </c>
      <c r="P151">
        <v>6</v>
      </c>
      <c r="Q151">
        <v>1148</v>
      </c>
      <c r="R151">
        <v>8.27</v>
      </c>
      <c r="S151" s="29"/>
    </row>
    <row r="152" spans="2:19" x14ac:dyDescent="0.2">
      <c r="B152" t="s">
        <v>127</v>
      </c>
      <c r="C152">
        <v>87124210</v>
      </c>
      <c r="D152">
        <v>42601</v>
      </c>
      <c r="E152">
        <v>3</v>
      </c>
      <c r="F152" s="40">
        <f t="shared" si="2"/>
        <v>24</v>
      </c>
      <c r="G152" s="40" t="str">
        <f t="shared" si="3"/>
        <v>Cobrar un 10%</v>
      </c>
      <c r="I152" t="s">
        <v>735</v>
      </c>
      <c r="J152" t="s">
        <v>487</v>
      </c>
      <c r="K152" t="s">
        <v>565</v>
      </c>
      <c r="L152" t="s">
        <v>736</v>
      </c>
      <c r="M152">
        <v>87123809</v>
      </c>
      <c r="N152">
        <v>41355</v>
      </c>
      <c r="O152">
        <v>6</v>
      </c>
      <c r="P152">
        <v>21</v>
      </c>
      <c r="Q152">
        <v>743</v>
      </c>
      <c r="R152">
        <v>7.72</v>
      </c>
      <c r="S152" s="29"/>
    </row>
    <row r="153" spans="2:19" x14ac:dyDescent="0.2">
      <c r="B153" t="s">
        <v>255</v>
      </c>
      <c r="C153">
        <v>87124211</v>
      </c>
      <c r="D153">
        <v>42469</v>
      </c>
      <c r="E153">
        <v>3</v>
      </c>
      <c r="F153" s="40">
        <f t="shared" si="2"/>
        <v>5</v>
      </c>
      <c r="G153" s="40" t="str">
        <f t="shared" si="3"/>
        <v>Cobrar un 10%</v>
      </c>
      <c r="I153" t="s">
        <v>737</v>
      </c>
      <c r="J153" t="s">
        <v>487</v>
      </c>
      <c r="K153" t="s">
        <v>565</v>
      </c>
      <c r="L153" t="s">
        <v>738</v>
      </c>
      <c r="M153">
        <v>87123810</v>
      </c>
      <c r="N153">
        <v>41360</v>
      </c>
      <c r="O153">
        <v>1</v>
      </c>
      <c r="P153">
        <v>16</v>
      </c>
      <c r="Q153">
        <v>745</v>
      </c>
      <c r="R153">
        <v>8.1571428571428566</v>
      </c>
      <c r="S153" s="29"/>
    </row>
    <row r="154" spans="2:19" x14ac:dyDescent="0.2">
      <c r="B154" t="s">
        <v>329</v>
      </c>
      <c r="C154">
        <v>87124212</v>
      </c>
      <c r="D154">
        <v>42476</v>
      </c>
      <c r="E154">
        <v>2</v>
      </c>
      <c r="F154" s="40">
        <f t="shared" si="2"/>
        <v>1</v>
      </c>
      <c r="G154" s="40" t="str">
        <f t="shared" si="3"/>
        <v/>
      </c>
      <c r="I154" t="s">
        <v>739</v>
      </c>
      <c r="J154" t="s">
        <v>487</v>
      </c>
      <c r="K154" t="s">
        <v>565</v>
      </c>
      <c r="L154" t="s">
        <v>740</v>
      </c>
      <c r="M154">
        <v>87123811</v>
      </c>
      <c r="N154">
        <v>41433</v>
      </c>
      <c r="O154">
        <v>6</v>
      </c>
      <c r="P154">
        <v>11</v>
      </c>
      <c r="Q154">
        <v>673</v>
      </c>
      <c r="R154">
        <v>8.19</v>
      </c>
      <c r="S154" s="29"/>
    </row>
    <row r="155" spans="2:19" x14ac:dyDescent="0.2">
      <c r="B155" t="s">
        <v>155</v>
      </c>
      <c r="C155">
        <v>87124213</v>
      </c>
      <c r="D155">
        <v>42398</v>
      </c>
      <c r="E155">
        <v>3</v>
      </c>
      <c r="F155" s="40">
        <f t="shared" si="2"/>
        <v>4</v>
      </c>
      <c r="G155" s="40" t="str">
        <f t="shared" si="3"/>
        <v>Cobrar un 10%</v>
      </c>
      <c r="I155" t="s">
        <v>741</v>
      </c>
      <c r="J155" t="s">
        <v>487</v>
      </c>
      <c r="K155" t="s">
        <v>565</v>
      </c>
      <c r="L155" t="s">
        <v>742</v>
      </c>
      <c r="M155">
        <v>87123812</v>
      </c>
      <c r="N155">
        <v>41304</v>
      </c>
      <c r="O155">
        <v>4</v>
      </c>
      <c r="P155">
        <v>7</v>
      </c>
      <c r="Q155">
        <v>1366</v>
      </c>
      <c r="R155">
        <v>8.3442857142857143</v>
      </c>
      <c r="S155" s="29"/>
    </row>
    <row r="156" spans="2:19" x14ac:dyDescent="0.2">
      <c r="B156" t="s">
        <v>46</v>
      </c>
      <c r="C156">
        <v>87124214</v>
      </c>
      <c r="D156">
        <v>42562</v>
      </c>
      <c r="E156">
        <v>1</v>
      </c>
      <c r="F156" s="40">
        <f t="shared" si="2"/>
        <v>2</v>
      </c>
      <c r="G156" s="40" t="str">
        <f t="shared" si="3"/>
        <v/>
      </c>
      <c r="I156" t="s">
        <v>743</v>
      </c>
      <c r="J156" t="s">
        <v>487</v>
      </c>
      <c r="K156" t="s">
        <v>565</v>
      </c>
      <c r="L156" t="s">
        <v>744</v>
      </c>
      <c r="M156">
        <v>87123813</v>
      </c>
      <c r="N156">
        <v>41322</v>
      </c>
      <c r="O156">
        <v>3</v>
      </c>
      <c r="P156">
        <v>22</v>
      </c>
      <c r="Q156">
        <v>1183</v>
      </c>
      <c r="R156">
        <v>8.5271428571428576</v>
      </c>
      <c r="S156" s="29"/>
    </row>
    <row r="157" spans="2:19" x14ac:dyDescent="0.2">
      <c r="B157" t="s">
        <v>281</v>
      </c>
      <c r="C157">
        <v>87124215</v>
      </c>
      <c r="D157">
        <v>42395</v>
      </c>
      <c r="E157">
        <v>1</v>
      </c>
      <c r="F157" s="40">
        <f t="shared" si="2"/>
        <v>27</v>
      </c>
      <c r="G157" s="40" t="str">
        <f t="shared" si="3"/>
        <v>Cobrar un 10%</v>
      </c>
      <c r="I157" t="s">
        <v>745</v>
      </c>
      <c r="J157" t="s">
        <v>487</v>
      </c>
      <c r="K157" t="s">
        <v>565</v>
      </c>
      <c r="L157" t="s">
        <v>746</v>
      </c>
      <c r="M157">
        <v>87123814</v>
      </c>
      <c r="N157">
        <v>41358</v>
      </c>
      <c r="O157">
        <v>3</v>
      </c>
      <c r="P157">
        <v>12</v>
      </c>
      <c r="Q157">
        <v>630</v>
      </c>
      <c r="R157">
        <v>7.7257142857142851</v>
      </c>
      <c r="S157" s="29"/>
    </row>
    <row r="158" spans="2:19" x14ac:dyDescent="0.2">
      <c r="B158" t="s">
        <v>158</v>
      </c>
      <c r="C158">
        <v>87124216</v>
      </c>
      <c r="D158">
        <v>42585</v>
      </c>
      <c r="E158">
        <v>2</v>
      </c>
      <c r="F158" s="40">
        <f t="shared" ref="F158:F221" si="4">_xlfn.XLOOKUP(B158,$L$28:$L$925,$P$28:$P$925,"no consta",0)</f>
        <v>7</v>
      </c>
      <c r="G158" s="40" t="str">
        <f t="shared" ref="G158:G221" si="5">IF(F158&gt;=4,"Cobrar un 10%","")</f>
        <v>Cobrar un 10%</v>
      </c>
      <c r="I158" t="s">
        <v>747</v>
      </c>
      <c r="J158" t="s">
        <v>487</v>
      </c>
      <c r="K158" t="s">
        <v>565</v>
      </c>
      <c r="L158" t="s">
        <v>748</v>
      </c>
      <c r="M158">
        <v>87123815</v>
      </c>
      <c r="N158">
        <v>41401</v>
      </c>
      <c r="O158">
        <v>4</v>
      </c>
      <c r="P158">
        <v>3</v>
      </c>
      <c r="Q158">
        <v>999</v>
      </c>
      <c r="R158">
        <v>8.3714285714285701</v>
      </c>
      <c r="S158" s="29"/>
    </row>
    <row r="159" spans="2:19" x14ac:dyDescent="0.2">
      <c r="B159" t="s">
        <v>160</v>
      </c>
      <c r="C159">
        <v>87124217</v>
      </c>
      <c r="D159">
        <v>42446</v>
      </c>
      <c r="E159">
        <v>1</v>
      </c>
      <c r="F159" s="40">
        <f t="shared" si="4"/>
        <v>9</v>
      </c>
      <c r="G159" s="40" t="str">
        <f t="shared" si="5"/>
        <v>Cobrar un 10%</v>
      </c>
      <c r="I159" t="s">
        <v>749</v>
      </c>
      <c r="J159" t="s">
        <v>487</v>
      </c>
      <c r="K159" t="s">
        <v>565</v>
      </c>
      <c r="L159" t="s">
        <v>750</v>
      </c>
      <c r="M159">
        <v>87123816</v>
      </c>
      <c r="N159">
        <v>41358</v>
      </c>
      <c r="O159">
        <v>1</v>
      </c>
      <c r="P159">
        <v>1</v>
      </c>
      <c r="Q159">
        <v>1389</v>
      </c>
      <c r="R159">
        <v>8.8285714285714274</v>
      </c>
      <c r="S159" s="29"/>
    </row>
    <row r="160" spans="2:19" x14ac:dyDescent="0.2">
      <c r="B160" t="s">
        <v>313</v>
      </c>
      <c r="C160">
        <v>87124218</v>
      </c>
      <c r="D160">
        <v>42415</v>
      </c>
      <c r="E160">
        <v>1</v>
      </c>
      <c r="F160" s="40">
        <f t="shared" si="4"/>
        <v>4</v>
      </c>
      <c r="G160" s="40" t="str">
        <f t="shared" si="5"/>
        <v>Cobrar un 10%</v>
      </c>
      <c r="I160" t="s">
        <v>751</v>
      </c>
      <c r="J160" t="s">
        <v>487</v>
      </c>
      <c r="K160" t="s">
        <v>565</v>
      </c>
      <c r="L160" t="s">
        <v>752</v>
      </c>
      <c r="M160">
        <v>87123817</v>
      </c>
      <c r="N160">
        <v>41472</v>
      </c>
      <c r="O160">
        <v>3</v>
      </c>
      <c r="P160">
        <v>4</v>
      </c>
      <c r="Q160">
        <v>1158</v>
      </c>
      <c r="R160">
        <v>8.7628571428571416</v>
      </c>
      <c r="S160" s="29"/>
    </row>
    <row r="161" spans="2:19" x14ac:dyDescent="0.2">
      <c r="B161" t="s">
        <v>121</v>
      </c>
      <c r="C161">
        <v>87124219</v>
      </c>
      <c r="D161">
        <v>42565</v>
      </c>
      <c r="E161">
        <v>3</v>
      </c>
      <c r="F161" s="40">
        <f t="shared" si="4"/>
        <v>10</v>
      </c>
      <c r="G161" s="40" t="str">
        <f t="shared" si="5"/>
        <v>Cobrar un 10%</v>
      </c>
      <c r="I161" t="s">
        <v>753</v>
      </c>
      <c r="J161" t="s">
        <v>487</v>
      </c>
      <c r="K161" t="s">
        <v>565</v>
      </c>
      <c r="L161" t="s">
        <v>754</v>
      </c>
      <c r="M161">
        <v>87123818</v>
      </c>
      <c r="N161">
        <v>41348</v>
      </c>
      <c r="O161">
        <v>5</v>
      </c>
      <c r="P161">
        <v>14</v>
      </c>
      <c r="Q161">
        <v>1044</v>
      </c>
      <c r="R161">
        <v>7.3914285714285715</v>
      </c>
      <c r="S161" s="29"/>
    </row>
    <row r="162" spans="2:19" x14ac:dyDescent="0.2">
      <c r="B162" t="s">
        <v>328</v>
      </c>
      <c r="C162">
        <v>87124220</v>
      </c>
      <c r="D162">
        <v>42444</v>
      </c>
      <c r="E162">
        <v>3</v>
      </c>
      <c r="F162" s="40">
        <f t="shared" si="4"/>
        <v>2</v>
      </c>
      <c r="G162" s="40" t="str">
        <f t="shared" si="5"/>
        <v/>
      </c>
      <c r="I162" t="s">
        <v>755</v>
      </c>
      <c r="J162" t="s">
        <v>487</v>
      </c>
      <c r="K162" t="s">
        <v>565</v>
      </c>
      <c r="L162" t="s">
        <v>756</v>
      </c>
      <c r="M162">
        <v>87123819</v>
      </c>
      <c r="N162">
        <v>41347</v>
      </c>
      <c r="O162">
        <v>3</v>
      </c>
      <c r="P162">
        <v>1</v>
      </c>
      <c r="Q162">
        <v>1047</v>
      </c>
      <c r="R162">
        <v>7.4642857142857135</v>
      </c>
      <c r="S162" s="29"/>
    </row>
    <row r="163" spans="2:19" x14ac:dyDescent="0.2">
      <c r="B163" t="s">
        <v>42</v>
      </c>
      <c r="C163">
        <v>87124221</v>
      </c>
      <c r="D163">
        <v>42450</v>
      </c>
      <c r="E163">
        <v>1</v>
      </c>
      <c r="F163" s="40">
        <f t="shared" si="4"/>
        <v>28</v>
      </c>
      <c r="G163" s="40" t="str">
        <f t="shared" si="5"/>
        <v>Cobrar un 10%</v>
      </c>
      <c r="I163" t="s">
        <v>757</v>
      </c>
      <c r="J163" t="s">
        <v>487</v>
      </c>
      <c r="K163" t="s">
        <v>565</v>
      </c>
      <c r="L163" t="s">
        <v>758</v>
      </c>
      <c r="M163">
        <v>87123820</v>
      </c>
      <c r="N163">
        <v>41314</v>
      </c>
      <c r="O163">
        <v>3</v>
      </c>
      <c r="P163">
        <v>9</v>
      </c>
      <c r="Q163">
        <v>982</v>
      </c>
      <c r="R163">
        <v>7.55</v>
      </c>
      <c r="S163" s="29"/>
    </row>
    <row r="164" spans="2:19" x14ac:dyDescent="0.2">
      <c r="B164" t="s">
        <v>138</v>
      </c>
      <c r="C164">
        <v>87124222</v>
      </c>
      <c r="D164">
        <v>42433</v>
      </c>
      <c r="E164">
        <v>2</v>
      </c>
      <c r="F164" s="40">
        <f t="shared" si="4"/>
        <v>4</v>
      </c>
      <c r="G164" s="40" t="str">
        <f t="shared" si="5"/>
        <v>Cobrar un 10%</v>
      </c>
      <c r="I164" t="s">
        <v>759</v>
      </c>
      <c r="J164" t="s">
        <v>487</v>
      </c>
      <c r="K164" t="s">
        <v>565</v>
      </c>
      <c r="L164" t="s">
        <v>760</v>
      </c>
      <c r="M164">
        <v>87123821</v>
      </c>
      <c r="N164">
        <v>41312</v>
      </c>
      <c r="O164">
        <v>3</v>
      </c>
      <c r="P164">
        <v>13</v>
      </c>
      <c r="Q164">
        <v>1218</v>
      </c>
      <c r="R164">
        <v>8.3685714285714283</v>
      </c>
      <c r="S164" s="29"/>
    </row>
    <row r="165" spans="2:19" x14ac:dyDescent="0.2">
      <c r="B165" t="s">
        <v>132</v>
      </c>
      <c r="C165">
        <v>87124223</v>
      </c>
      <c r="D165">
        <v>42587</v>
      </c>
      <c r="E165">
        <v>2</v>
      </c>
      <c r="F165" s="40">
        <f t="shared" si="4"/>
        <v>6</v>
      </c>
      <c r="G165" s="40" t="str">
        <f t="shared" si="5"/>
        <v>Cobrar un 10%</v>
      </c>
      <c r="I165" t="s">
        <v>761</v>
      </c>
      <c r="J165" t="s">
        <v>487</v>
      </c>
      <c r="K165" t="s">
        <v>565</v>
      </c>
      <c r="L165" t="s">
        <v>762</v>
      </c>
      <c r="M165">
        <v>87123822</v>
      </c>
      <c r="N165">
        <v>41500</v>
      </c>
      <c r="O165">
        <v>3</v>
      </c>
      <c r="P165">
        <v>22</v>
      </c>
      <c r="Q165">
        <v>1362</v>
      </c>
      <c r="R165">
        <v>8.0085714285714289</v>
      </c>
      <c r="S165" s="29"/>
    </row>
    <row r="166" spans="2:19" x14ac:dyDescent="0.2">
      <c r="B166" t="s">
        <v>157</v>
      </c>
      <c r="C166">
        <v>87124224</v>
      </c>
      <c r="D166">
        <v>42529</v>
      </c>
      <c r="E166">
        <v>2</v>
      </c>
      <c r="F166" s="40">
        <f t="shared" si="4"/>
        <v>1</v>
      </c>
      <c r="G166" s="40" t="str">
        <f t="shared" si="5"/>
        <v/>
      </c>
      <c r="I166" t="s">
        <v>763</v>
      </c>
      <c r="J166" t="s">
        <v>487</v>
      </c>
      <c r="K166" t="s">
        <v>565</v>
      </c>
      <c r="L166" t="s">
        <v>764</v>
      </c>
      <c r="M166">
        <v>87123823</v>
      </c>
      <c r="N166">
        <v>41473</v>
      </c>
      <c r="O166">
        <v>1</v>
      </c>
      <c r="P166">
        <v>2</v>
      </c>
      <c r="Q166">
        <v>1155</v>
      </c>
      <c r="R166">
        <v>7.9328571428571433</v>
      </c>
      <c r="S166" s="29"/>
    </row>
    <row r="167" spans="2:19" x14ac:dyDescent="0.2">
      <c r="B167" t="s">
        <v>262</v>
      </c>
      <c r="C167">
        <v>87124225</v>
      </c>
      <c r="D167">
        <v>42399</v>
      </c>
      <c r="E167">
        <v>2</v>
      </c>
      <c r="F167" s="40">
        <f t="shared" si="4"/>
        <v>12</v>
      </c>
      <c r="G167" s="40" t="str">
        <f t="shared" si="5"/>
        <v>Cobrar un 10%</v>
      </c>
      <c r="I167" t="s">
        <v>765</v>
      </c>
      <c r="J167" t="s">
        <v>487</v>
      </c>
      <c r="K167" t="s">
        <v>565</v>
      </c>
      <c r="L167" t="s">
        <v>766</v>
      </c>
      <c r="M167">
        <v>87123824</v>
      </c>
      <c r="N167">
        <v>41306</v>
      </c>
      <c r="O167">
        <v>3</v>
      </c>
      <c r="P167">
        <v>19</v>
      </c>
      <c r="Q167">
        <v>1596</v>
      </c>
      <c r="R167">
        <v>7.895714285714285</v>
      </c>
      <c r="S167" s="29"/>
    </row>
    <row r="168" spans="2:19" x14ac:dyDescent="0.2">
      <c r="B168" t="s">
        <v>293</v>
      </c>
      <c r="C168">
        <v>87124226</v>
      </c>
      <c r="D168">
        <v>42545</v>
      </c>
      <c r="E168">
        <v>3</v>
      </c>
      <c r="F168" s="40">
        <f t="shared" si="4"/>
        <v>31</v>
      </c>
      <c r="G168" s="40" t="str">
        <f t="shared" si="5"/>
        <v>Cobrar un 10%</v>
      </c>
      <c r="I168" t="s">
        <v>767</v>
      </c>
      <c r="J168" t="s">
        <v>487</v>
      </c>
      <c r="K168" t="s">
        <v>565</v>
      </c>
      <c r="L168" t="s">
        <v>768</v>
      </c>
      <c r="M168">
        <v>87123825</v>
      </c>
      <c r="N168">
        <v>41475</v>
      </c>
      <c r="O168">
        <v>3</v>
      </c>
      <c r="P168">
        <v>1</v>
      </c>
      <c r="Q168">
        <v>1365</v>
      </c>
      <c r="R168">
        <v>7.8514285714285714</v>
      </c>
      <c r="S168" s="29"/>
    </row>
    <row r="169" spans="2:19" x14ac:dyDescent="0.2">
      <c r="B169" t="s">
        <v>112</v>
      </c>
      <c r="C169">
        <v>87124227</v>
      </c>
      <c r="D169">
        <v>42521</v>
      </c>
      <c r="E169">
        <v>1</v>
      </c>
      <c r="F169" s="40">
        <f t="shared" si="4"/>
        <v>3</v>
      </c>
      <c r="G169" s="40" t="str">
        <f t="shared" si="5"/>
        <v/>
      </c>
      <c r="I169" t="s">
        <v>769</v>
      </c>
      <c r="J169" t="s">
        <v>487</v>
      </c>
      <c r="K169" t="s">
        <v>565</v>
      </c>
      <c r="L169" t="s">
        <v>770</v>
      </c>
      <c r="M169">
        <v>87123826</v>
      </c>
      <c r="N169">
        <v>41467</v>
      </c>
      <c r="O169">
        <v>3</v>
      </c>
      <c r="P169">
        <v>0</v>
      </c>
      <c r="Q169">
        <v>932</v>
      </c>
      <c r="R169">
        <v>8.370000000000001</v>
      </c>
      <c r="S169" s="29"/>
    </row>
    <row r="170" spans="2:19" x14ac:dyDescent="0.2">
      <c r="B170" t="s">
        <v>307</v>
      </c>
      <c r="C170">
        <v>87124228</v>
      </c>
      <c r="D170">
        <v>42542</v>
      </c>
      <c r="E170">
        <v>3</v>
      </c>
      <c r="F170" s="40">
        <f t="shared" si="4"/>
        <v>3</v>
      </c>
      <c r="G170" s="40" t="str">
        <f t="shared" si="5"/>
        <v/>
      </c>
      <c r="I170" t="s">
        <v>771</v>
      </c>
      <c r="J170" t="s">
        <v>487</v>
      </c>
      <c r="K170" t="s">
        <v>565</v>
      </c>
      <c r="L170" t="s">
        <v>772</v>
      </c>
      <c r="M170">
        <v>87123827</v>
      </c>
      <c r="N170">
        <v>41474</v>
      </c>
      <c r="O170">
        <v>1</v>
      </c>
      <c r="P170">
        <v>22</v>
      </c>
      <c r="Q170">
        <v>1522</v>
      </c>
      <c r="R170">
        <v>7.7928571428571427</v>
      </c>
      <c r="S170" s="29"/>
    </row>
    <row r="171" spans="2:19" x14ac:dyDescent="0.2">
      <c r="B171" t="s">
        <v>126</v>
      </c>
      <c r="C171">
        <v>87124229</v>
      </c>
      <c r="D171">
        <v>42589</v>
      </c>
      <c r="E171">
        <v>1</v>
      </c>
      <c r="F171" s="40">
        <f t="shared" si="4"/>
        <v>7</v>
      </c>
      <c r="G171" s="40" t="str">
        <f t="shared" si="5"/>
        <v>Cobrar un 10%</v>
      </c>
      <c r="I171" t="s">
        <v>773</v>
      </c>
      <c r="J171" t="s">
        <v>487</v>
      </c>
      <c r="K171" t="s">
        <v>565</v>
      </c>
      <c r="L171" t="s">
        <v>774</v>
      </c>
      <c r="M171">
        <v>87123828</v>
      </c>
      <c r="N171">
        <v>41312</v>
      </c>
      <c r="O171">
        <v>4</v>
      </c>
      <c r="P171">
        <v>2</v>
      </c>
      <c r="Q171">
        <v>1679</v>
      </c>
      <c r="R171">
        <v>8.2714285714285705</v>
      </c>
      <c r="S171" s="29"/>
    </row>
    <row r="172" spans="2:19" x14ac:dyDescent="0.2">
      <c r="B172" t="s">
        <v>176</v>
      </c>
      <c r="C172">
        <v>87124230</v>
      </c>
      <c r="D172">
        <v>42512</v>
      </c>
      <c r="E172">
        <v>1</v>
      </c>
      <c r="F172" s="40">
        <f t="shared" si="4"/>
        <v>10</v>
      </c>
      <c r="G172" s="40" t="str">
        <f t="shared" si="5"/>
        <v>Cobrar un 10%</v>
      </c>
      <c r="I172" t="s">
        <v>775</v>
      </c>
      <c r="J172" t="s">
        <v>487</v>
      </c>
      <c r="K172" t="s">
        <v>565</v>
      </c>
      <c r="L172" t="s">
        <v>776</v>
      </c>
      <c r="M172">
        <v>87123829</v>
      </c>
      <c r="N172">
        <v>41412</v>
      </c>
      <c r="O172">
        <v>6</v>
      </c>
      <c r="P172">
        <v>0</v>
      </c>
      <c r="Q172">
        <v>718</v>
      </c>
      <c r="R172">
        <v>8.6514285714285712</v>
      </c>
      <c r="S172" s="29"/>
    </row>
    <row r="173" spans="2:19" x14ac:dyDescent="0.2">
      <c r="B173" t="s">
        <v>45</v>
      </c>
      <c r="C173">
        <v>87124231</v>
      </c>
      <c r="D173">
        <v>42551</v>
      </c>
      <c r="E173">
        <v>2</v>
      </c>
      <c r="F173" s="40">
        <f t="shared" si="4"/>
        <v>6</v>
      </c>
      <c r="G173" s="40" t="str">
        <f t="shared" si="5"/>
        <v>Cobrar un 10%</v>
      </c>
      <c r="I173" t="s">
        <v>777</v>
      </c>
      <c r="J173" t="s">
        <v>487</v>
      </c>
      <c r="K173" t="s">
        <v>565</v>
      </c>
      <c r="L173" t="s">
        <v>778</v>
      </c>
      <c r="M173">
        <v>87123830</v>
      </c>
      <c r="N173">
        <v>41490</v>
      </c>
      <c r="O173">
        <v>5</v>
      </c>
      <c r="P173">
        <v>0</v>
      </c>
      <c r="Q173">
        <v>1384</v>
      </c>
      <c r="R173">
        <v>8.3971428571428568</v>
      </c>
      <c r="S173" s="29"/>
    </row>
    <row r="174" spans="2:19" x14ac:dyDescent="0.2">
      <c r="B174" t="s">
        <v>149</v>
      </c>
      <c r="C174">
        <v>87124232</v>
      </c>
      <c r="D174">
        <v>42453</v>
      </c>
      <c r="E174">
        <v>3</v>
      </c>
      <c r="F174" s="40">
        <f t="shared" si="4"/>
        <v>0</v>
      </c>
      <c r="G174" s="40" t="str">
        <f t="shared" si="5"/>
        <v/>
      </c>
      <c r="I174" t="s">
        <v>779</v>
      </c>
      <c r="J174" t="s">
        <v>487</v>
      </c>
      <c r="K174" t="s">
        <v>565</v>
      </c>
      <c r="L174" t="s">
        <v>780</v>
      </c>
      <c r="M174">
        <v>87123831</v>
      </c>
      <c r="N174">
        <v>41311</v>
      </c>
      <c r="O174">
        <v>5</v>
      </c>
      <c r="P174">
        <v>30</v>
      </c>
      <c r="Q174">
        <v>619</v>
      </c>
      <c r="R174">
        <v>7.8857142857142861</v>
      </c>
      <c r="S174" s="29"/>
    </row>
    <row r="175" spans="2:19" x14ac:dyDescent="0.2">
      <c r="B175" t="s">
        <v>209</v>
      </c>
      <c r="C175">
        <v>87124233</v>
      </c>
      <c r="D175">
        <v>42468</v>
      </c>
      <c r="E175">
        <v>2</v>
      </c>
      <c r="F175" s="40">
        <f t="shared" si="4"/>
        <v>1</v>
      </c>
      <c r="G175" s="40" t="str">
        <f t="shared" si="5"/>
        <v/>
      </c>
      <c r="I175" t="s">
        <v>781</v>
      </c>
      <c r="J175" t="s">
        <v>487</v>
      </c>
      <c r="K175" t="s">
        <v>565</v>
      </c>
      <c r="L175" t="s">
        <v>782</v>
      </c>
      <c r="M175">
        <v>87123832</v>
      </c>
      <c r="N175">
        <v>41302</v>
      </c>
      <c r="O175">
        <v>6</v>
      </c>
      <c r="P175">
        <v>1</v>
      </c>
      <c r="Q175">
        <v>1547</v>
      </c>
      <c r="R175">
        <v>7.9399999999999995</v>
      </c>
      <c r="S175" s="29"/>
    </row>
    <row r="176" spans="2:19" x14ac:dyDescent="0.2">
      <c r="B176" t="s">
        <v>128</v>
      </c>
      <c r="C176">
        <v>87124234</v>
      </c>
      <c r="D176">
        <v>42590</v>
      </c>
      <c r="E176">
        <v>1</v>
      </c>
      <c r="F176" s="40">
        <f t="shared" si="4"/>
        <v>4</v>
      </c>
      <c r="G176" s="40" t="str">
        <f t="shared" si="5"/>
        <v>Cobrar un 10%</v>
      </c>
      <c r="I176" t="s">
        <v>783</v>
      </c>
      <c r="J176" t="s">
        <v>487</v>
      </c>
      <c r="K176" t="s">
        <v>565</v>
      </c>
      <c r="L176" t="s">
        <v>784</v>
      </c>
      <c r="M176">
        <v>87123833</v>
      </c>
      <c r="N176">
        <v>41310</v>
      </c>
      <c r="O176">
        <v>1</v>
      </c>
      <c r="P176">
        <v>1</v>
      </c>
      <c r="Q176">
        <v>694</v>
      </c>
      <c r="R176">
        <v>7.9371428571428568</v>
      </c>
      <c r="S176" s="29"/>
    </row>
    <row r="177" spans="2:19" x14ac:dyDescent="0.2">
      <c r="B177" t="s">
        <v>193</v>
      </c>
      <c r="C177">
        <v>87124235</v>
      </c>
      <c r="D177">
        <v>42595</v>
      </c>
      <c r="E177">
        <v>2</v>
      </c>
      <c r="F177" s="40">
        <f t="shared" si="4"/>
        <v>13</v>
      </c>
      <c r="G177" s="40" t="str">
        <f t="shared" si="5"/>
        <v>Cobrar un 10%</v>
      </c>
      <c r="I177" t="s">
        <v>785</v>
      </c>
      <c r="J177" t="s">
        <v>487</v>
      </c>
      <c r="K177" t="s">
        <v>565</v>
      </c>
      <c r="L177" t="s">
        <v>786</v>
      </c>
      <c r="M177">
        <v>87123834</v>
      </c>
      <c r="N177">
        <v>41414</v>
      </c>
      <c r="O177">
        <v>3</v>
      </c>
      <c r="P177">
        <v>18</v>
      </c>
      <c r="Q177">
        <v>1368</v>
      </c>
      <c r="R177">
        <v>8.4171428571428546</v>
      </c>
      <c r="S177" s="29"/>
    </row>
    <row r="178" spans="2:19" x14ac:dyDescent="0.2">
      <c r="B178" t="s">
        <v>20</v>
      </c>
      <c r="C178">
        <v>87124236</v>
      </c>
      <c r="D178">
        <v>42520</v>
      </c>
      <c r="E178">
        <v>2</v>
      </c>
      <c r="F178" s="40">
        <f t="shared" si="4"/>
        <v>8</v>
      </c>
      <c r="G178" s="40" t="str">
        <f t="shared" si="5"/>
        <v>Cobrar un 10%</v>
      </c>
      <c r="I178" t="s">
        <v>787</v>
      </c>
      <c r="J178" t="s">
        <v>487</v>
      </c>
      <c r="K178" t="s">
        <v>565</v>
      </c>
      <c r="L178" t="s">
        <v>788</v>
      </c>
      <c r="M178">
        <v>87123835</v>
      </c>
      <c r="N178">
        <v>41406</v>
      </c>
      <c r="O178">
        <v>4</v>
      </c>
      <c r="P178">
        <v>12</v>
      </c>
      <c r="Q178">
        <v>580</v>
      </c>
      <c r="R178">
        <v>8.0542857142857152</v>
      </c>
      <c r="S178" s="29"/>
    </row>
    <row r="179" spans="2:19" x14ac:dyDescent="0.2">
      <c r="B179" t="s">
        <v>187</v>
      </c>
      <c r="C179">
        <v>87124237</v>
      </c>
      <c r="D179">
        <v>42573</v>
      </c>
      <c r="E179">
        <v>3</v>
      </c>
      <c r="F179" s="40">
        <f t="shared" si="4"/>
        <v>16</v>
      </c>
      <c r="G179" s="40" t="str">
        <f t="shared" si="5"/>
        <v>Cobrar un 10%</v>
      </c>
      <c r="I179" t="s">
        <v>789</v>
      </c>
      <c r="J179" t="s">
        <v>487</v>
      </c>
      <c r="K179" t="s">
        <v>565</v>
      </c>
      <c r="L179" t="s">
        <v>790</v>
      </c>
      <c r="M179">
        <v>87123836</v>
      </c>
      <c r="N179">
        <v>41290</v>
      </c>
      <c r="O179">
        <v>4</v>
      </c>
      <c r="P179">
        <v>0</v>
      </c>
      <c r="Q179">
        <v>1623</v>
      </c>
      <c r="R179">
        <v>7.355714285714285</v>
      </c>
      <c r="S179" s="29"/>
    </row>
    <row r="180" spans="2:19" x14ac:dyDescent="0.2">
      <c r="B180" t="s">
        <v>277</v>
      </c>
      <c r="C180">
        <v>87124238</v>
      </c>
      <c r="D180">
        <v>42601</v>
      </c>
      <c r="E180">
        <v>1</v>
      </c>
      <c r="F180" s="40">
        <f t="shared" si="4"/>
        <v>1</v>
      </c>
      <c r="G180" s="40" t="str">
        <f t="shared" si="5"/>
        <v/>
      </c>
      <c r="I180" t="s">
        <v>791</v>
      </c>
      <c r="J180" t="s">
        <v>487</v>
      </c>
      <c r="K180" t="s">
        <v>565</v>
      </c>
      <c r="L180" t="s">
        <v>792</v>
      </c>
      <c r="M180">
        <v>87123837</v>
      </c>
      <c r="N180">
        <v>41450</v>
      </c>
      <c r="O180">
        <v>5</v>
      </c>
      <c r="P180">
        <v>26</v>
      </c>
      <c r="Q180">
        <v>1600</v>
      </c>
      <c r="R180">
        <v>8.0371428571428574</v>
      </c>
      <c r="S180" s="29"/>
    </row>
    <row r="181" spans="2:19" x14ac:dyDescent="0.2">
      <c r="B181" t="s">
        <v>37</v>
      </c>
      <c r="C181">
        <v>87124239</v>
      </c>
      <c r="D181">
        <v>42378</v>
      </c>
      <c r="E181">
        <v>2</v>
      </c>
      <c r="F181" s="40">
        <f t="shared" si="4"/>
        <v>6</v>
      </c>
      <c r="G181" s="40" t="str">
        <f t="shared" si="5"/>
        <v>Cobrar un 10%</v>
      </c>
      <c r="I181" t="s">
        <v>793</v>
      </c>
      <c r="J181" t="s">
        <v>487</v>
      </c>
      <c r="K181" t="s">
        <v>565</v>
      </c>
      <c r="L181" t="s">
        <v>794</v>
      </c>
      <c r="M181">
        <v>87123838</v>
      </c>
      <c r="N181">
        <v>41522</v>
      </c>
      <c r="O181">
        <v>5</v>
      </c>
      <c r="P181">
        <v>12</v>
      </c>
      <c r="Q181">
        <v>1662</v>
      </c>
      <c r="R181">
        <v>7.5199999999999987</v>
      </c>
      <c r="S181" s="29"/>
    </row>
    <row r="182" spans="2:19" x14ac:dyDescent="0.2">
      <c r="B182" t="s">
        <v>242</v>
      </c>
      <c r="C182">
        <v>87124240</v>
      </c>
      <c r="D182">
        <v>42450</v>
      </c>
      <c r="E182">
        <v>2</v>
      </c>
      <c r="F182" s="40">
        <f t="shared" si="4"/>
        <v>2</v>
      </c>
      <c r="G182" s="40" t="str">
        <f t="shared" si="5"/>
        <v/>
      </c>
      <c r="I182" t="s">
        <v>795</v>
      </c>
      <c r="J182" t="s">
        <v>487</v>
      </c>
      <c r="K182" t="s">
        <v>565</v>
      </c>
      <c r="L182" t="s">
        <v>796</v>
      </c>
      <c r="M182">
        <v>87123839</v>
      </c>
      <c r="N182">
        <v>41522</v>
      </c>
      <c r="O182">
        <v>6</v>
      </c>
      <c r="P182">
        <v>0</v>
      </c>
      <c r="Q182">
        <v>1507</v>
      </c>
      <c r="R182">
        <v>8.9785714285714295</v>
      </c>
      <c r="S182" s="29"/>
    </row>
    <row r="183" spans="2:19" x14ac:dyDescent="0.2">
      <c r="B183" t="s">
        <v>303</v>
      </c>
      <c r="C183">
        <v>87124241</v>
      </c>
      <c r="D183">
        <v>42518</v>
      </c>
      <c r="E183">
        <v>3</v>
      </c>
      <c r="F183" s="40">
        <f t="shared" si="4"/>
        <v>8</v>
      </c>
      <c r="G183" s="40" t="str">
        <f t="shared" si="5"/>
        <v>Cobrar un 10%</v>
      </c>
      <c r="I183" t="s">
        <v>797</v>
      </c>
      <c r="J183" t="s">
        <v>487</v>
      </c>
      <c r="K183" t="s">
        <v>565</v>
      </c>
      <c r="L183" t="s">
        <v>798</v>
      </c>
      <c r="M183">
        <v>87123840</v>
      </c>
      <c r="N183">
        <v>41388</v>
      </c>
      <c r="O183">
        <v>6</v>
      </c>
      <c r="P183">
        <v>6</v>
      </c>
      <c r="Q183">
        <v>1539</v>
      </c>
      <c r="R183">
        <v>8.9771428571428569</v>
      </c>
      <c r="S183" s="29"/>
    </row>
    <row r="184" spans="2:19" x14ac:dyDescent="0.2">
      <c r="B184" t="s">
        <v>232</v>
      </c>
      <c r="C184">
        <v>87124242</v>
      </c>
      <c r="D184">
        <v>42507</v>
      </c>
      <c r="E184">
        <v>1</v>
      </c>
      <c r="F184" s="40">
        <f t="shared" si="4"/>
        <v>21</v>
      </c>
      <c r="G184" s="40" t="str">
        <f t="shared" si="5"/>
        <v>Cobrar un 10%</v>
      </c>
      <c r="I184" t="s">
        <v>799</v>
      </c>
      <c r="J184" t="s">
        <v>487</v>
      </c>
      <c r="K184" t="s">
        <v>565</v>
      </c>
      <c r="L184" t="s">
        <v>800</v>
      </c>
      <c r="M184">
        <v>87123841</v>
      </c>
      <c r="N184">
        <v>41493</v>
      </c>
      <c r="O184">
        <v>5</v>
      </c>
      <c r="P184">
        <v>22</v>
      </c>
      <c r="Q184">
        <v>1030</v>
      </c>
      <c r="R184">
        <v>6.4928571428571429</v>
      </c>
      <c r="S184" s="29"/>
    </row>
    <row r="185" spans="2:19" x14ac:dyDescent="0.2">
      <c r="B185" t="s">
        <v>134</v>
      </c>
      <c r="C185">
        <v>87124243</v>
      </c>
      <c r="D185">
        <v>42521</v>
      </c>
      <c r="E185">
        <v>1</v>
      </c>
      <c r="F185" s="40">
        <f t="shared" si="4"/>
        <v>11</v>
      </c>
      <c r="G185" s="40" t="str">
        <f t="shared" si="5"/>
        <v>Cobrar un 10%</v>
      </c>
      <c r="I185" t="s">
        <v>801</v>
      </c>
      <c r="J185" t="s">
        <v>487</v>
      </c>
      <c r="K185" t="s">
        <v>565</v>
      </c>
      <c r="L185" t="s">
        <v>802</v>
      </c>
      <c r="M185">
        <v>87123842</v>
      </c>
      <c r="N185">
        <v>41409</v>
      </c>
      <c r="O185">
        <v>5</v>
      </c>
      <c r="P185">
        <v>30</v>
      </c>
      <c r="Q185">
        <v>889</v>
      </c>
      <c r="R185">
        <v>8.418571428571429</v>
      </c>
      <c r="S185" s="29"/>
    </row>
    <row r="186" spans="2:19" x14ac:dyDescent="0.2">
      <c r="B186" t="s">
        <v>289</v>
      </c>
      <c r="C186">
        <v>87124244</v>
      </c>
      <c r="D186">
        <v>42456</v>
      </c>
      <c r="E186">
        <v>1</v>
      </c>
      <c r="F186" s="40">
        <f t="shared" si="4"/>
        <v>13</v>
      </c>
      <c r="G186" s="40" t="str">
        <f t="shared" si="5"/>
        <v>Cobrar un 10%</v>
      </c>
      <c r="I186" t="s">
        <v>803</v>
      </c>
      <c r="J186" t="s">
        <v>487</v>
      </c>
      <c r="K186" t="s">
        <v>565</v>
      </c>
      <c r="L186" t="s">
        <v>804</v>
      </c>
      <c r="M186">
        <v>87123843</v>
      </c>
      <c r="N186">
        <v>41428</v>
      </c>
      <c r="O186">
        <v>1</v>
      </c>
      <c r="P186">
        <v>18</v>
      </c>
      <c r="Q186">
        <v>1371</v>
      </c>
      <c r="R186">
        <v>7.2428571428571429</v>
      </c>
      <c r="S186" s="29"/>
    </row>
    <row r="187" spans="2:19" x14ac:dyDescent="0.2">
      <c r="B187" t="s">
        <v>33</v>
      </c>
      <c r="C187">
        <v>87124245</v>
      </c>
      <c r="D187">
        <v>42485</v>
      </c>
      <c r="E187">
        <v>2</v>
      </c>
      <c r="F187" s="40">
        <f t="shared" si="4"/>
        <v>12</v>
      </c>
      <c r="G187" s="40" t="str">
        <f t="shared" si="5"/>
        <v>Cobrar un 10%</v>
      </c>
      <c r="I187" t="s">
        <v>805</v>
      </c>
      <c r="J187" t="s">
        <v>487</v>
      </c>
      <c r="K187" t="s">
        <v>565</v>
      </c>
      <c r="L187" t="s">
        <v>806</v>
      </c>
      <c r="M187">
        <v>87123844</v>
      </c>
      <c r="N187">
        <v>41495</v>
      </c>
      <c r="O187">
        <v>3</v>
      </c>
      <c r="P187">
        <v>14</v>
      </c>
      <c r="Q187">
        <v>526</v>
      </c>
      <c r="R187">
        <v>7.8514285714285705</v>
      </c>
      <c r="S187" s="29"/>
    </row>
    <row r="188" spans="2:19" x14ac:dyDescent="0.2">
      <c r="B188" t="s">
        <v>345</v>
      </c>
      <c r="C188">
        <v>87124246</v>
      </c>
      <c r="D188">
        <v>42483</v>
      </c>
      <c r="E188">
        <v>3</v>
      </c>
      <c r="F188" s="40">
        <f t="shared" si="4"/>
        <v>5</v>
      </c>
      <c r="G188" s="40" t="str">
        <f t="shared" si="5"/>
        <v>Cobrar un 10%</v>
      </c>
      <c r="I188" t="s">
        <v>807</v>
      </c>
      <c r="J188" t="s">
        <v>487</v>
      </c>
      <c r="K188" t="s">
        <v>565</v>
      </c>
      <c r="L188" t="s">
        <v>808</v>
      </c>
      <c r="M188">
        <v>87123845</v>
      </c>
      <c r="N188">
        <v>41488</v>
      </c>
      <c r="O188">
        <v>3</v>
      </c>
      <c r="P188">
        <v>5</v>
      </c>
      <c r="Q188">
        <v>1439</v>
      </c>
      <c r="R188">
        <v>8.088571428571429</v>
      </c>
      <c r="S188" s="29"/>
    </row>
    <row r="189" spans="2:19" x14ac:dyDescent="0.2">
      <c r="B189" t="s">
        <v>111</v>
      </c>
      <c r="C189">
        <v>87124247</v>
      </c>
      <c r="D189">
        <v>42391</v>
      </c>
      <c r="E189">
        <v>3</v>
      </c>
      <c r="F189" s="40">
        <f t="shared" si="4"/>
        <v>0</v>
      </c>
      <c r="G189" s="40" t="str">
        <f t="shared" si="5"/>
        <v/>
      </c>
      <c r="I189" t="s">
        <v>809</v>
      </c>
      <c r="J189" t="s">
        <v>487</v>
      </c>
      <c r="K189" t="s">
        <v>565</v>
      </c>
      <c r="L189" t="s">
        <v>810</v>
      </c>
      <c r="M189">
        <v>87123846</v>
      </c>
      <c r="N189">
        <v>41317</v>
      </c>
      <c r="O189">
        <v>6</v>
      </c>
      <c r="P189">
        <v>0</v>
      </c>
      <c r="Q189">
        <v>948</v>
      </c>
      <c r="R189">
        <v>8.3442857142857143</v>
      </c>
      <c r="S189" s="29"/>
    </row>
    <row r="190" spans="2:19" x14ac:dyDescent="0.2">
      <c r="B190" t="s">
        <v>256</v>
      </c>
      <c r="C190">
        <v>87124248</v>
      </c>
      <c r="D190">
        <v>42585</v>
      </c>
      <c r="E190">
        <v>3</v>
      </c>
      <c r="F190" s="40">
        <f t="shared" si="4"/>
        <v>0</v>
      </c>
      <c r="G190" s="40" t="str">
        <f t="shared" si="5"/>
        <v/>
      </c>
      <c r="I190" t="s">
        <v>811</v>
      </c>
      <c r="J190" t="s">
        <v>487</v>
      </c>
      <c r="K190" t="s">
        <v>565</v>
      </c>
      <c r="L190" t="s">
        <v>812</v>
      </c>
      <c r="M190">
        <v>87123847</v>
      </c>
      <c r="N190">
        <v>41418</v>
      </c>
      <c r="O190">
        <v>3</v>
      </c>
      <c r="P190">
        <v>0</v>
      </c>
      <c r="Q190">
        <v>698</v>
      </c>
      <c r="R190">
        <v>7.4114285714285719</v>
      </c>
      <c r="S190" s="29"/>
    </row>
    <row r="191" spans="2:19" x14ac:dyDescent="0.2">
      <c r="B191" t="s">
        <v>172</v>
      </c>
      <c r="C191">
        <v>87124249</v>
      </c>
      <c r="D191">
        <v>42583</v>
      </c>
      <c r="E191">
        <v>1</v>
      </c>
      <c r="F191" s="40">
        <f t="shared" si="4"/>
        <v>0</v>
      </c>
      <c r="G191" s="40" t="str">
        <f t="shared" si="5"/>
        <v/>
      </c>
      <c r="I191" t="s">
        <v>813</v>
      </c>
      <c r="J191" t="s">
        <v>487</v>
      </c>
      <c r="K191" t="s">
        <v>565</v>
      </c>
      <c r="L191" t="s">
        <v>814</v>
      </c>
      <c r="M191">
        <v>87123848</v>
      </c>
      <c r="N191">
        <v>41431</v>
      </c>
      <c r="O191">
        <v>5</v>
      </c>
      <c r="P191">
        <v>14</v>
      </c>
      <c r="Q191">
        <v>1115</v>
      </c>
      <c r="R191">
        <v>7.4242857142857144</v>
      </c>
      <c r="S191" s="29"/>
    </row>
    <row r="192" spans="2:19" x14ac:dyDescent="0.2">
      <c r="B192" t="s">
        <v>331</v>
      </c>
      <c r="C192">
        <v>87124250</v>
      </c>
      <c r="D192">
        <v>42416</v>
      </c>
      <c r="E192">
        <v>3</v>
      </c>
      <c r="F192" s="40">
        <f t="shared" si="4"/>
        <v>1</v>
      </c>
      <c r="G192" s="40" t="str">
        <f t="shared" si="5"/>
        <v/>
      </c>
      <c r="I192" t="s">
        <v>815</v>
      </c>
      <c r="J192" t="s">
        <v>487</v>
      </c>
      <c r="K192" t="s">
        <v>565</v>
      </c>
      <c r="L192" t="s">
        <v>816</v>
      </c>
      <c r="M192">
        <v>87123849</v>
      </c>
      <c r="N192">
        <v>41366</v>
      </c>
      <c r="O192">
        <v>2</v>
      </c>
      <c r="P192">
        <v>8</v>
      </c>
      <c r="Q192">
        <v>771</v>
      </c>
      <c r="R192">
        <v>7.8457142857142852</v>
      </c>
      <c r="S192" s="29"/>
    </row>
    <row r="193" spans="2:19" x14ac:dyDescent="0.2">
      <c r="B193" t="s">
        <v>89</v>
      </c>
      <c r="C193">
        <v>87124251</v>
      </c>
      <c r="D193">
        <v>42614</v>
      </c>
      <c r="E193">
        <v>2</v>
      </c>
      <c r="F193" s="40">
        <f t="shared" si="4"/>
        <v>15</v>
      </c>
      <c r="G193" s="40" t="str">
        <f t="shared" si="5"/>
        <v>Cobrar un 10%</v>
      </c>
      <c r="I193" t="s">
        <v>817</v>
      </c>
      <c r="J193" t="s">
        <v>487</v>
      </c>
      <c r="K193" t="s">
        <v>565</v>
      </c>
      <c r="L193" t="s">
        <v>818</v>
      </c>
      <c r="M193">
        <v>87123850</v>
      </c>
      <c r="N193">
        <v>41303</v>
      </c>
      <c r="O193">
        <v>3</v>
      </c>
      <c r="P193">
        <v>7</v>
      </c>
      <c r="Q193">
        <v>668</v>
      </c>
      <c r="R193">
        <v>7.7457142857142856</v>
      </c>
      <c r="S193" s="29"/>
    </row>
    <row r="194" spans="2:19" x14ac:dyDescent="0.2">
      <c r="B194" t="s">
        <v>13</v>
      </c>
      <c r="C194">
        <v>87124252</v>
      </c>
      <c r="D194">
        <v>42541</v>
      </c>
      <c r="E194">
        <v>2</v>
      </c>
      <c r="F194" s="40">
        <f t="shared" si="4"/>
        <v>11</v>
      </c>
      <c r="G194" s="40" t="str">
        <f t="shared" si="5"/>
        <v>Cobrar un 10%</v>
      </c>
      <c r="I194" t="s">
        <v>819</v>
      </c>
      <c r="J194" t="s">
        <v>487</v>
      </c>
      <c r="K194" t="s">
        <v>565</v>
      </c>
      <c r="L194" t="s">
        <v>820</v>
      </c>
      <c r="M194">
        <v>87123851</v>
      </c>
      <c r="N194">
        <v>41429</v>
      </c>
      <c r="O194">
        <v>2</v>
      </c>
      <c r="P194">
        <v>3</v>
      </c>
      <c r="Q194">
        <v>1433</v>
      </c>
      <c r="R194">
        <v>8.8271428571428565</v>
      </c>
      <c r="S194" s="29"/>
    </row>
    <row r="195" spans="2:19" x14ac:dyDescent="0.2">
      <c r="B195" t="s">
        <v>67</v>
      </c>
      <c r="C195">
        <v>87124253</v>
      </c>
      <c r="D195">
        <v>42465</v>
      </c>
      <c r="E195">
        <v>1</v>
      </c>
      <c r="F195" s="40">
        <f t="shared" si="4"/>
        <v>11</v>
      </c>
      <c r="G195" s="40" t="str">
        <f t="shared" si="5"/>
        <v>Cobrar un 10%</v>
      </c>
      <c r="I195" t="s">
        <v>821</v>
      </c>
      <c r="J195" t="s">
        <v>487</v>
      </c>
      <c r="K195" t="s">
        <v>565</v>
      </c>
      <c r="L195" t="s">
        <v>822</v>
      </c>
      <c r="M195">
        <v>87123852</v>
      </c>
      <c r="N195">
        <v>41413</v>
      </c>
      <c r="O195">
        <v>1</v>
      </c>
      <c r="P195">
        <v>0</v>
      </c>
      <c r="Q195">
        <v>1684</v>
      </c>
      <c r="R195">
        <v>8.5628571428571423</v>
      </c>
      <c r="S195" s="29"/>
    </row>
    <row r="196" spans="2:19" x14ac:dyDescent="0.2">
      <c r="B196" t="s">
        <v>96</v>
      </c>
      <c r="C196">
        <v>87124254</v>
      </c>
      <c r="D196">
        <v>42616</v>
      </c>
      <c r="E196">
        <v>3</v>
      </c>
      <c r="F196" s="40">
        <f t="shared" si="4"/>
        <v>13</v>
      </c>
      <c r="G196" s="40" t="str">
        <f t="shared" si="5"/>
        <v>Cobrar un 10%</v>
      </c>
      <c r="I196" t="s">
        <v>823</v>
      </c>
      <c r="J196" t="s">
        <v>487</v>
      </c>
      <c r="K196" t="s">
        <v>565</v>
      </c>
      <c r="L196" t="s">
        <v>824</v>
      </c>
      <c r="M196">
        <v>87123853</v>
      </c>
      <c r="N196">
        <v>41415</v>
      </c>
      <c r="O196">
        <v>2</v>
      </c>
      <c r="P196">
        <v>24</v>
      </c>
      <c r="Q196">
        <v>1328</v>
      </c>
      <c r="R196">
        <v>7.3442857142857134</v>
      </c>
      <c r="S196" s="29"/>
    </row>
    <row r="197" spans="2:19" x14ac:dyDescent="0.2">
      <c r="B197" t="s">
        <v>310</v>
      </c>
      <c r="C197">
        <v>87124255</v>
      </c>
      <c r="D197">
        <v>42525</v>
      </c>
      <c r="E197">
        <v>1</v>
      </c>
      <c r="F197" s="40">
        <f t="shared" si="4"/>
        <v>2</v>
      </c>
      <c r="G197" s="40" t="str">
        <f t="shared" si="5"/>
        <v/>
      </c>
      <c r="I197" t="s">
        <v>825</v>
      </c>
      <c r="J197" t="s">
        <v>487</v>
      </c>
      <c r="K197" t="s">
        <v>565</v>
      </c>
      <c r="L197" t="s">
        <v>826</v>
      </c>
      <c r="M197">
        <v>87123854</v>
      </c>
      <c r="N197">
        <v>41321</v>
      </c>
      <c r="O197">
        <v>6</v>
      </c>
      <c r="P197">
        <v>20</v>
      </c>
      <c r="Q197">
        <v>985</v>
      </c>
      <c r="R197">
        <v>7.8642857142857139</v>
      </c>
      <c r="S197" s="29"/>
    </row>
    <row r="198" spans="2:19" x14ac:dyDescent="0.2">
      <c r="B198" t="s">
        <v>184</v>
      </c>
      <c r="C198">
        <v>87124256</v>
      </c>
      <c r="D198">
        <v>42594</v>
      </c>
      <c r="E198">
        <v>1</v>
      </c>
      <c r="F198" s="40">
        <f t="shared" si="4"/>
        <v>0</v>
      </c>
      <c r="G198" s="40" t="str">
        <f t="shared" si="5"/>
        <v/>
      </c>
      <c r="I198" t="s">
        <v>827</v>
      </c>
      <c r="J198" t="s">
        <v>487</v>
      </c>
      <c r="K198" t="s">
        <v>565</v>
      </c>
      <c r="L198" t="s">
        <v>828</v>
      </c>
      <c r="M198">
        <v>87123855</v>
      </c>
      <c r="N198">
        <v>41311</v>
      </c>
      <c r="O198">
        <v>1</v>
      </c>
      <c r="P198">
        <v>11</v>
      </c>
      <c r="Q198">
        <v>1200</v>
      </c>
      <c r="R198">
        <v>8.1557142857142857</v>
      </c>
      <c r="S198" s="29"/>
    </row>
    <row r="199" spans="2:19" x14ac:dyDescent="0.2">
      <c r="B199" t="s">
        <v>188</v>
      </c>
      <c r="C199">
        <v>87124257</v>
      </c>
      <c r="D199">
        <v>42609</v>
      </c>
      <c r="E199">
        <v>3</v>
      </c>
      <c r="F199" s="40">
        <f t="shared" si="4"/>
        <v>9</v>
      </c>
      <c r="G199" s="40" t="str">
        <f t="shared" si="5"/>
        <v>Cobrar un 10%</v>
      </c>
      <c r="I199" t="s">
        <v>829</v>
      </c>
      <c r="J199" t="s">
        <v>487</v>
      </c>
      <c r="K199" t="s">
        <v>565</v>
      </c>
      <c r="L199" t="s">
        <v>830</v>
      </c>
      <c r="M199">
        <v>87123856</v>
      </c>
      <c r="N199">
        <v>41296</v>
      </c>
      <c r="O199">
        <v>1</v>
      </c>
      <c r="P199">
        <v>22</v>
      </c>
      <c r="Q199">
        <v>1135</v>
      </c>
      <c r="R199">
        <v>8.0785714285714292</v>
      </c>
      <c r="S199" s="29"/>
    </row>
    <row r="200" spans="2:19" x14ac:dyDescent="0.2">
      <c r="B200" t="s">
        <v>210</v>
      </c>
      <c r="C200">
        <v>87124258</v>
      </c>
      <c r="D200">
        <v>42562</v>
      </c>
      <c r="E200">
        <v>3</v>
      </c>
      <c r="F200" s="40">
        <f t="shared" si="4"/>
        <v>1</v>
      </c>
      <c r="G200" s="40" t="str">
        <f t="shared" si="5"/>
        <v/>
      </c>
      <c r="I200" t="s">
        <v>831</v>
      </c>
      <c r="J200" t="s">
        <v>487</v>
      </c>
      <c r="K200" t="s">
        <v>565</v>
      </c>
      <c r="L200" t="s">
        <v>832</v>
      </c>
      <c r="M200">
        <v>87123857</v>
      </c>
      <c r="N200">
        <v>41478</v>
      </c>
      <c r="O200">
        <v>1</v>
      </c>
      <c r="P200">
        <v>30</v>
      </c>
      <c r="Q200">
        <v>644</v>
      </c>
      <c r="R200">
        <v>7.9771428571428578</v>
      </c>
      <c r="S200" s="29"/>
    </row>
    <row r="201" spans="2:19" x14ac:dyDescent="0.2">
      <c r="B201" t="s">
        <v>270</v>
      </c>
      <c r="C201">
        <v>87124259</v>
      </c>
      <c r="D201">
        <v>42608</v>
      </c>
      <c r="E201">
        <v>2</v>
      </c>
      <c r="F201" s="40">
        <f t="shared" si="4"/>
        <v>1</v>
      </c>
      <c r="G201" s="40" t="str">
        <f t="shared" si="5"/>
        <v/>
      </c>
      <c r="I201" t="s">
        <v>833</v>
      </c>
      <c r="J201" t="s">
        <v>487</v>
      </c>
      <c r="K201" t="s">
        <v>565</v>
      </c>
      <c r="L201" t="s">
        <v>834</v>
      </c>
      <c r="M201">
        <v>87123858</v>
      </c>
      <c r="N201">
        <v>41353</v>
      </c>
      <c r="O201">
        <v>2</v>
      </c>
      <c r="P201">
        <v>2</v>
      </c>
      <c r="Q201">
        <v>1040</v>
      </c>
      <c r="R201">
        <v>8.2042857142857137</v>
      </c>
      <c r="S201" s="29"/>
    </row>
    <row r="202" spans="2:19" x14ac:dyDescent="0.2">
      <c r="B202" t="s">
        <v>28</v>
      </c>
      <c r="C202">
        <v>87124260</v>
      </c>
      <c r="D202">
        <v>42471</v>
      </c>
      <c r="E202">
        <v>1</v>
      </c>
      <c r="F202" s="40">
        <f t="shared" si="4"/>
        <v>16</v>
      </c>
      <c r="G202" s="40" t="str">
        <f t="shared" si="5"/>
        <v>Cobrar un 10%</v>
      </c>
      <c r="I202" t="s">
        <v>835</v>
      </c>
      <c r="J202" t="s">
        <v>487</v>
      </c>
      <c r="K202" t="s">
        <v>565</v>
      </c>
      <c r="L202" t="s">
        <v>836</v>
      </c>
      <c r="M202">
        <v>87123859</v>
      </c>
      <c r="N202">
        <v>41363</v>
      </c>
      <c r="O202">
        <v>6</v>
      </c>
      <c r="P202">
        <v>17</v>
      </c>
      <c r="Q202">
        <v>1596</v>
      </c>
      <c r="R202">
        <v>7.5</v>
      </c>
      <c r="S202" s="29"/>
    </row>
    <row r="203" spans="2:19" x14ac:dyDescent="0.2">
      <c r="B203" t="s">
        <v>287</v>
      </c>
      <c r="C203">
        <v>87124261</v>
      </c>
      <c r="D203">
        <v>42458</v>
      </c>
      <c r="E203">
        <v>1</v>
      </c>
      <c r="F203" s="40">
        <f t="shared" si="4"/>
        <v>2</v>
      </c>
      <c r="G203" s="40" t="str">
        <f t="shared" si="5"/>
        <v/>
      </c>
      <c r="I203" t="s">
        <v>837</v>
      </c>
      <c r="J203" t="s">
        <v>487</v>
      </c>
      <c r="K203" t="s">
        <v>565</v>
      </c>
      <c r="L203" t="s">
        <v>838</v>
      </c>
      <c r="M203">
        <v>87123860</v>
      </c>
      <c r="N203">
        <v>41367</v>
      </c>
      <c r="O203">
        <v>5</v>
      </c>
      <c r="P203">
        <v>6</v>
      </c>
      <c r="Q203">
        <v>1020</v>
      </c>
      <c r="R203">
        <v>8.0485714285714298</v>
      </c>
      <c r="S203" s="29"/>
    </row>
    <row r="204" spans="2:19" x14ac:dyDescent="0.2">
      <c r="B204" t="s">
        <v>41</v>
      </c>
      <c r="C204">
        <v>87124262</v>
      </c>
      <c r="D204">
        <v>42571</v>
      </c>
      <c r="E204">
        <v>2</v>
      </c>
      <c r="F204" s="40">
        <f t="shared" si="4"/>
        <v>7</v>
      </c>
      <c r="G204" s="40" t="str">
        <f t="shared" si="5"/>
        <v>Cobrar un 10%</v>
      </c>
      <c r="I204" t="s">
        <v>839</v>
      </c>
      <c r="J204" t="s">
        <v>487</v>
      </c>
      <c r="K204" t="s">
        <v>565</v>
      </c>
      <c r="L204" t="s">
        <v>840</v>
      </c>
      <c r="M204">
        <v>87123861</v>
      </c>
      <c r="N204">
        <v>41447</v>
      </c>
      <c r="O204">
        <v>1</v>
      </c>
      <c r="P204">
        <v>0</v>
      </c>
      <c r="Q204">
        <v>1660</v>
      </c>
      <c r="R204">
        <v>8.5085714285714289</v>
      </c>
      <c r="S204" s="29"/>
    </row>
    <row r="205" spans="2:19" x14ac:dyDescent="0.2">
      <c r="B205" t="s">
        <v>205</v>
      </c>
      <c r="C205">
        <v>87124263</v>
      </c>
      <c r="D205">
        <v>42460</v>
      </c>
      <c r="E205">
        <v>3</v>
      </c>
      <c r="F205" s="40">
        <f t="shared" si="4"/>
        <v>5</v>
      </c>
      <c r="G205" s="40" t="str">
        <f t="shared" si="5"/>
        <v>Cobrar un 10%</v>
      </c>
      <c r="I205" t="s">
        <v>841</v>
      </c>
      <c r="J205" t="s">
        <v>487</v>
      </c>
      <c r="K205" t="s">
        <v>565</v>
      </c>
      <c r="L205" t="s">
        <v>842</v>
      </c>
      <c r="M205">
        <v>87123862</v>
      </c>
      <c r="N205">
        <v>41371</v>
      </c>
      <c r="O205">
        <v>1</v>
      </c>
      <c r="P205">
        <v>10</v>
      </c>
      <c r="Q205">
        <v>1587</v>
      </c>
      <c r="R205">
        <v>7.8485714285714279</v>
      </c>
      <c r="S205" s="29"/>
    </row>
    <row r="206" spans="2:19" x14ac:dyDescent="0.2">
      <c r="B206" t="s">
        <v>265</v>
      </c>
      <c r="C206">
        <v>87124264</v>
      </c>
      <c r="D206">
        <v>42467</v>
      </c>
      <c r="E206">
        <v>2</v>
      </c>
      <c r="F206" s="40">
        <f t="shared" si="4"/>
        <v>28</v>
      </c>
      <c r="G206" s="40" t="str">
        <f t="shared" si="5"/>
        <v>Cobrar un 10%</v>
      </c>
      <c r="I206" t="s">
        <v>843</v>
      </c>
      <c r="J206" t="s">
        <v>487</v>
      </c>
      <c r="K206" t="s">
        <v>565</v>
      </c>
      <c r="L206" t="s">
        <v>844</v>
      </c>
      <c r="M206">
        <v>87123863</v>
      </c>
      <c r="N206">
        <v>41484</v>
      </c>
      <c r="O206">
        <v>6</v>
      </c>
      <c r="P206">
        <v>8</v>
      </c>
      <c r="Q206">
        <v>799</v>
      </c>
      <c r="R206">
        <v>8.0385714285714283</v>
      </c>
      <c r="S206" s="29"/>
    </row>
    <row r="207" spans="2:19" x14ac:dyDescent="0.2">
      <c r="B207" t="s">
        <v>101</v>
      </c>
      <c r="C207">
        <v>87124265</v>
      </c>
      <c r="D207">
        <v>42479</v>
      </c>
      <c r="E207">
        <v>3</v>
      </c>
      <c r="F207" s="40">
        <f t="shared" si="4"/>
        <v>8</v>
      </c>
      <c r="G207" s="40" t="str">
        <f t="shared" si="5"/>
        <v>Cobrar un 10%</v>
      </c>
      <c r="I207" t="s">
        <v>845</v>
      </c>
      <c r="J207" t="s">
        <v>487</v>
      </c>
      <c r="K207" t="s">
        <v>565</v>
      </c>
      <c r="L207" t="s">
        <v>846</v>
      </c>
      <c r="M207">
        <v>87123864</v>
      </c>
      <c r="N207">
        <v>41314</v>
      </c>
      <c r="O207">
        <v>6</v>
      </c>
      <c r="P207">
        <v>13</v>
      </c>
      <c r="Q207">
        <v>1423</v>
      </c>
      <c r="R207">
        <v>8.007142857142858</v>
      </c>
      <c r="S207" s="29"/>
    </row>
    <row r="208" spans="2:19" x14ac:dyDescent="0.2">
      <c r="B208" t="s">
        <v>102</v>
      </c>
      <c r="C208">
        <v>87124266</v>
      </c>
      <c r="D208">
        <v>42543</v>
      </c>
      <c r="E208">
        <v>3</v>
      </c>
      <c r="F208" s="40">
        <f t="shared" si="4"/>
        <v>18</v>
      </c>
      <c r="G208" s="40" t="str">
        <f t="shared" si="5"/>
        <v>Cobrar un 10%</v>
      </c>
      <c r="I208" t="s">
        <v>847</v>
      </c>
      <c r="J208" t="s">
        <v>487</v>
      </c>
      <c r="K208" t="s">
        <v>565</v>
      </c>
      <c r="L208" t="s">
        <v>848</v>
      </c>
      <c r="M208">
        <v>87123865</v>
      </c>
      <c r="N208">
        <v>41312</v>
      </c>
      <c r="O208">
        <v>4</v>
      </c>
      <c r="P208">
        <v>5</v>
      </c>
      <c r="Q208">
        <v>582</v>
      </c>
      <c r="R208">
        <v>8.1285714285714299</v>
      </c>
      <c r="S208" s="29"/>
    </row>
    <row r="209" spans="2:19" x14ac:dyDescent="0.2">
      <c r="B209" t="s">
        <v>1470</v>
      </c>
      <c r="C209">
        <v>87124460</v>
      </c>
      <c r="D209">
        <v>42961</v>
      </c>
      <c r="E209">
        <v>3</v>
      </c>
      <c r="F209" s="40">
        <f t="shared" si="4"/>
        <v>18</v>
      </c>
      <c r="G209" s="40" t="str">
        <f t="shared" si="5"/>
        <v>Cobrar un 10%</v>
      </c>
      <c r="I209" t="s">
        <v>849</v>
      </c>
      <c r="J209" t="s">
        <v>487</v>
      </c>
      <c r="K209" t="s">
        <v>565</v>
      </c>
      <c r="L209" t="s">
        <v>850</v>
      </c>
      <c r="M209">
        <v>87123866</v>
      </c>
      <c r="N209">
        <v>41351</v>
      </c>
      <c r="O209">
        <v>4</v>
      </c>
      <c r="P209">
        <v>2</v>
      </c>
      <c r="Q209">
        <v>760</v>
      </c>
      <c r="R209">
        <v>7.54</v>
      </c>
      <c r="S209" s="29"/>
    </row>
    <row r="210" spans="2:19" x14ac:dyDescent="0.2">
      <c r="B210" t="s">
        <v>1472</v>
      </c>
      <c r="C210">
        <v>87124461</v>
      </c>
      <c r="D210">
        <v>40319</v>
      </c>
      <c r="E210">
        <v>3</v>
      </c>
      <c r="F210" s="40">
        <f t="shared" si="4"/>
        <v>9</v>
      </c>
      <c r="G210" s="40" t="str">
        <f t="shared" si="5"/>
        <v>Cobrar un 10%</v>
      </c>
      <c r="I210" t="s">
        <v>851</v>
      </c>
      <c r="J210" t="s">
        <v>487</v>
      </c>
      <c r="K210" t="s">
        <v>565</v>
      </c>
      <c r="L210" t="s">
        <v>852</v>
      </c>
      <c r="M210">
        <v>87123867</v>
      </c>
      <c r="N210">
        <v>41349</v>
      </c>
      <c r="O210">
        <v>3</v>
      </c>
      <c r="P210">
        <v>17</v>
      </c>
      <c r="Q210">
        <v>688</v>
      </c>
      <c r="R210">
        <v>8.129999999999999</v>
      </c>
      <c r="S210" s="29"/>
    </row>
    <row r="211" spans="2:19" x14ac:dyDescent="0.2">
      <c r="B211" t="s">
        <v>1474</v>
      </c>
      <c r="C211">
        <v>87124462</v>
      </c>
      <c r="D211">
        <v>41075</v>
      </c>
      <c r="E211">
        <v>3</v>
      </c>
      <c r="F211" s="40">
        <f t="shared" si="4"/>
        <v>3</v>
      </c>
      <c r="G211" s="40" t="str">
        <f t="shared" si="5"/>
        <v/>
      </c>
      <c r="I211" t="s">
        <v>853</v>
      </c>
      <c r="J211" t="s">
        <v>487</v>
      </c>
      <c r="K211" t="s">
        <v>565</v>
      </c>
      <c r="L211" t="s">
        <v>854</v>
      </c>
      <c r="M211">
        <v>87123868</v>
      </c>
      <c r="N211">
        <v>41411</v>
      </c>
      <c r="O211">
        <v>3</v>
      </c>
      <c r="P211">
        <v>0</v>
      </c>
      <c r="Q211">
        <v>1377</v>
      </c>
      <c r="R211">
        <v>8.0714285714285712</v>
      </c>
      <c r="S211" s="29"/>
    </row>
    <row r="212" spans="2:19" x14ac:dyDescent="0.2">
      <c r="B212" t="s">
        <v>10</v>
      </c>
      <c r="C212">
        <v>87124463</v>
      </c>
      <c r="D212">
        <v>42947</v>
      </c>
      <c r="E212">
        <v>1</v>
      </c>
      <c r="F212" s="40">
        <f t="shared" si="4"/>
        <v>8</v>
      </c>
      <c r="G212" s="40" t="str">
        <f t="shared" si="5"/>
        <v>Cobrar un 10%</v>
      </c>
      <c r="I212" t="s">
        <v>855</v>
      </c>
      <c r="J212" t="s">
        <v>487</v>
      </c>
      <c r="K212" t="s">
        <v>565</v>
      </c>
      <c r="L212" t="s">
        <v>856</v>
      </c>
      <c r="M212">
        <v>87123869</v>
      </c>
      <c r="N212">
        <v>41343</v>
      </c>
      <c r="O212">
        <v>4</v>
      </c>
      <c r="P212">
        <v>31</v>
      </c>
      <c r="Q212">
        <v>697</v>
      </c>
      <c r="R212">
        <v>7.6728571428571417</v>
      </c>
      <c r="S212" s="29"/>
    </row>
    <row r="213" spans="2:19" x14ac:dyDescent="0.2">
      <c r="B213" t="s">
        <v>27</v>
      </c>
      <c r="C213">
        <v>87124464</v>
      </c>
      <c r="D213">
        <v>42927</v>
      </c>
      <c r="E213">
        <v>3</v>
      </c>
      <c r="F213" s="40">
        <f t="shared" si="4"/>
        <v>6</v>
      </c>
      <c r="G213" s="40" t="str">
        <f t="shared" si="5"/>
        <v>Cobrar un 10%</v>
      </c>
      <c r="I213" t="s">
        <v>857</v>
      </c>
      <c r="J213" t="s">
        <v>487</v>
      </c>
      <c r="K213" t="s">
        <v>565</v>
      </c>
      <c r="L213" t="s">
        <v>858</v>
      </c>
      <c r="M213">
        <v>87123870</v>
      </c>
      <c r="N213">
        <v>41487</v>
      </c>
      <c r="O213">
        <v>2</v>
      </c>
      <c r="P213">
        <v>0</v>
      </c>
      <c r="Q213">
        <v>1637</v>
      </c>
      <c r="R213">
        <v>7.4900000000000011</v>
      </c>
      <c r="S213" s="29"/>
    </row>
    <row r="214" spans="2:19" x14ac:dyDescent="0.2">
      <c r="B214" t="s">
        <v>11</v>
      </c>
      <c r="C214">
        <v>87124465</v>
      </c>
      <c r="D214">
        <v>42746</v>
      </c>
      <c r="E214">
        <v>3</v>
      </c>
      <c r="F214" s="40">
        <f t="shared" si="4"/>
        <v>12</v>
      </c>
      <c r="G214" s="40" t="str">
        <f t="shared" si="5"/>
        <v>Cobrar un 10%</v>
      </c>
      <c r="I214" t="s">
        <v>859</v>
      </c>
      <c r="J214" t="s">
        <v>487</v>
      </c>
      <c r="K214" t="s">
        <v>565</v>
      </c>
      <c r="L214" t="s">
        <v>860</v>
      </c>
      <c r="M214">
        <v>87123871</v>
      </c>
      <c r="N214">
        <v>41399</v>
      </c>
      <c r="O214">
        <v>6</v>
      </c>
      <c r="P214">
        <v>0</v>
      </c>
      <c r="Q214">
        <v>836</v>
      </c>
      <c r="R214">
        <v>7.6157142857142857</v>
      </c>
      <c r="S214" s="29"/>
    </row>
    <row r="215" spans="2:19" x14ac:dyDescent="0.2">
      <c r="B215" t="s">
        <v>221</v>
      </c>
      <c r="C215">
        <v>87124466</v>
      </c>
      <c r="D215">
        <v>42916</v>
      </c>
      <c r="E215">
        <v>1</v>
      </c>
      <c r="F215" s="40">
        <f t="shared" si="4"/>
        <v>1</v>
      </c>
      <c r="G215" s="40" t="str">
        <f t="shared" si="5"/>
        <v/>
      </c>
      <c r="I215" t="s">
        <v>861</v>
      </c>
      <c r="J215" t="s">
        <v>487</v>
      </c>
      <c r="K215" t="s">
        <v>565</v>
      </c>
      <c r="L215" t="s">
        <v>862</v>
      </c>
      <c r="M215">
        <v>87123872</v>
      </c>
      <c r="N215">
        <v>41513</v>
      </c>
      <c r="O215">
        <v>6</v>
      </c>
      <c r="P215">
        <v>1</v>
      </c>
      <c r="Q215">
        <v>1632</v>
      </c>
      <c r="R215">
        <v>8.105714285714285</v>
      </c>
      <c r="S215" s="29"/>
    </row>
    <row r="216" spans="2:19" x14ac:dyDescent="0.2">
      <c r="B216" t="s">
        <v>84</v>
      </c>
      <c r="C216">
        <v>87124467</v>
      </c>
      <c r="D216">
        <v>42816</v>
      </c>
      <c r="E216">
        <v>2</v>
      </c>
      <c r="F216" s="40">
        <f t="shared" si="4"/>
        <v>28</v>
      </c>
      <c r="G216" s="40" t="str">
        <f t="shared" si="5"/>
        <v>Cobrar un 10%</v>
      </c>
      <c r="I216" t="s">
        <v>863</v>
      </c>
      <c r="J216" t="s">
        <v>487</v>
      </c>
      <c r="K216" t="s">
        <v>565</v>
      </c>
      <c r="L216" t="s">
        <v>864</v>
      </c>
      <c r="M216">
        <v>87123873</v>
      </c>
      <c r="N216">
        <v>41481</v>
      </c>
      <c r="O216">
        <v>3</v>
      </c>
      <c r="P216">
        <v>3</v>
      </c>
      <c r="Q216">
        <v>1706</v>
      </c>
      <c r="R216">
        <v>8.2099999999999991</v>
      </c>
      <c r="S216" s="29"/>
    </row>
    <row r="217" spans="2:19" x14ac:dyDescent="0.2">
      <c r="B217" t="s">
        <v>81</v>
      </c>
      <c r="C217">
        <v>87124468</v>
      </c>
      <c r="D217">
        <v>42752</v>
      </c>
      <c r="E217">
        <v>2</v>
      </c>
      <c r="F217" s="40">
        <f t="shared" si="4"/>
        <v>0</v>
      </c>
      <c r="G217" s="40" t="str">
        <f t="shared" si="5"/>
        <v/>
      </c>
      <c r="I217" t="s">
        <v>865</v>
      </c>
      <c r="J217" t="s">
        <v>487</v>
      </c>
      <c r="K217" t="s">
        <v>565</v>
      </c>
      <c r="L217" t="s">
        <v>866</v>
      </c>
      <c r="M217">
        <v>87123874</v>
      </c>
      <c r="N217">
        <v>41328</v>
      </c>
      <c r="O217">
        <v>4</v>
      </c>
      <c r="P217">
        <v>3</v>
      </c>
      <c r="Q217">
        <v>625</v>
      </c>
      <c r="R217">
        <v>8.175714285714287</v>
      </c>
      <c r="S217" s="29"/>
    </row>
    <row r="218" spans="2:19" x14ac:dyDescent="0.2">
      <c r="B218" t="s">
        <v>236</v>
      </c>
      <c r="C218">
        <v>87124469</v>
      </c>
      <c r="D218">
        <v>42753</v>
      </c>
      <c r="E218">
        <v>3</v>
      </c>
      <c r="F218" s="40">
        <f t="shared" si="4"/>
        <v>2</v>
      </c>
      <c r="G218" s="40" t="str">
        <f t="shared" si="5"/>
        <v/>
      </c>
      <c r="I218" t="s">
        <v>867</v>
      </c>
      <c r="J218" t="s">
        <v>487</v>
      </c>
      <c r="K218" t="s">
        <v>565</v>
      </c>
      <c r="L218" t="s">
        <v>868</v>
      </c>
      <c r="M218">
        <v>87123875</v>
      </c>
      <c r="N218">
        <v>41517</v>
      </c>
      <c r="O218">
        <v>2</v>
      </c>
      <c r="P218">
        <v>9</v>
      </c>
      <c r="Q218">
        <v>1682</v>
      </c>
      <c r="R218">
        <v>7.7771428571428576</v>
      </c>
      <c r="S218" s="29"/>
    </row>
    <row r="219" spans="2:19" x14ac:dyDescent="0.2">
      <c r="B219" t="s">
        <v>218</v>
      </c>
      <c r="C219">
        <v>87124470</v>
      </c>
      <c r="D219">
        <v>42925</v>
      </c>
      <c r="E219">
        <v>2</v>
      </c>
      <c r="F219" s="40">
        <f t="shared" si="4"/>
        <v>7</v>
      </c>
      <c r="G219" s="40" t="str">
        <f t="shared" si="5"/>
        <v>Cobrar un 10%</v>
      </c>
      <c r="I219" t="s">
        <v>869</v>
      </c>
      <c r="J219" t="s">
        <v>487</v>
      </c>
      <c r="K219" t="s">
        <v>565</v>
      </c>
      <c r="L219" t="s">
        <v>870</v>
      </c>
      <c r="M219">
        <v>87123876</v>
      </c>
      <c r="N219">
        <v>41461</v>
      </c>
      <c r="O219">
        <v>5</v>
      </c>
      <c r="P219">
        <v>18</v>
      </c>
      <c r="Q219">
        <v>1104</v>
      </c>
      <c r="R219">
        <v>7.451428571428572</v>
      </c>
      <c r="S219" s="29"/>
    </row>
    <row r="220" spans="2:19" x14ac:dyDescent="0.2">
      <c r="B220" t="s">
        <v>257</v>
      </c>
      <c r="C220">
        <v>87124471</v>
      </c>
      <c r="D220">
        <v>42837</v>
      </c>
      <c r="E220">
        <v>3</v>
      </c>
      <c r="F220" s="40">
        <f t="shared" si="4"/>
        <v>0</v>
      </c>
      <c r="G220" s="40" t="str">
        <f t="shared" si="5"/>
        <v/>
      </c>
      <c r="I220" t="s">
        <v>871</v>
      </c>
      <c r="J220" t="s">
        <v>487</v>
      </c>
      <c r="K220" t="s">
        <v>565</v>
      </c>
      <c r="L220" t="s">
        <v>872</v>
      </c>
      <c r="M220">
        <v>87123877</v>
      </c>
      <c r="N220">
        <v>41387</v>
      </c>
      <c r="O220">
        <v>4</v>
      </c>
      <c r="P220">
        <v>25</v>
      </c>
      <c r="Q220">
        <v>1179</v>
      </c>
      <c r="R220">
        <v>7.1342857142857152</v>
      </c>
      <c r="S220" s="29"/>
    </row>
    <row r="221" spans="2:19" x14ac:dyDescent="0.2">
      <c r="B221" t="s">
        <v>166</v>
      </c>
      <c r="C221">
        <v>87124472</v>
      </c>
      <c r="D221">
        <v>42949</v>
      </c>
      <c r="E221">
        <v>3</v>
      </c>
      <c r="F221" s="40">
        <f t="shared" si="4"/>
        <v>27</v>
      </c>
      <c r="G221" s="40" t="str">
        <f t="shared" si="5"/>
        <v>Cobrar un 10%</v>
      </c>
      <c r="I221" t="s">
        <v>873</v>
      </c>
      <c r="J221" t="s">
        <v>487</v>
      </c>
      <c r="K221" t="s">
        <v>565</v>
      </c>
      <c r="L221" t="s">
        <v>874</v>
      </c>
      <c r="M221">
        <v>87123878</v>
      </c>
      <c r="N221">
        <v>41451</v>
      </c>
      <c r="O221">
        <v>4</v>
      </c>
      <c r="P221">
        <v>9</v>
      </c>
      <c r="Q221">
        <v>1430</v>
      </c>
      <c r="R221">
        <v>8.1399999999999988</v>
      </c>
      <c r="S221" s="29"/>
    </row>
    <row r="222" spans="2:19" x14ac:dyDescent="0.2">
      <c r="B222" t="s">
        <v>50</v>
      </c>
      <c r="C222">
        <v>87124473</v>
      </c>
      <c r="D222">
        <v>42836</v>
      </c>
      <c r="E222">
        <v>3</v>
      </c>
      <c r="F222" s="40">
        <f t="shared" ref="F222:F285" si="6">_xlfn.XLOOKUP(B222,$L$28:$L$925,$P$28:$P$925,"no consta",0)</f>
        <v>8</v>
      </c>
      <c r="G222" s="40" t="str">
        <f t="shared" ref="G222:G285" si="7">IF(F222&gt;=4,"Cobrar un 10%","")</f>
        <v>Cobrar un 10%</v>
      </c>
      <c r="I222" t="s">
        <v>875</v>
      </c>
      <c r="J222" t="s">
        <v>487</v>
      </c>
      <c r="K222" t="s">
        <v>565</v>
      </c>
      <c r="L222" t="s">
        <v>876</v>
      </c>
      <c r="M222">
        <v>87123879</v>
      </c>
      <c r="N222">
        <v>41315</v>
      </c>
      <c r="O222">
        <v>2</v>
      </c>
      <c r="P222">
        <v>21</v>
      </c>
      <c r="Q222">
        <v>1648</v>
      </c>
      <c r="R222">
        <v>7.895714285714285</v>
      </c>
      <c r="S222" s="29"/>
    </row>
    <row r="223" spans="2:19" x14ac:dyDescent="0.2">
      <c r="B223" t="s">
        <v>171</v>
      </c>
      <c r="C223">
        <v>87124474</v>
      </c>
      <c r="D223">
        <v>42931</v>
      </c>
      <c r="E223">
        <v>1</v>
      </c>
      <c r="F223" s="40">
        <f t="shared" si="6"/>
        <v>21</v>
      </c>
      <c r="G223" s="40" t="str">
        <f t="shared" si="7"/>
        <v>Cobrar un 10%</v>
      </c>
      <c r="I223" t="s">
        <v>877</v>
      </c>
      <c r="J223" t="s">
        <v>487</v>
      </c>
      <c r="K223" t="s">
        <v>565</v>
      </c>
      <c r="L223" t="s">
        <v>878</v>
      </c>
      <c r="M223">
        <v>87123880</v>
      </c>
      <c r="N223">
        <v>41396</v>
      </c>
      <c r="O223">
        <v>3</v>
      </c>
      <c r="P223">
        <v>1</v>
      </c>
      <c r="Q223">
        <v>1530</v>
      </c>
      <c r="R223">
        <v>8.1999999999999993</v>
      </c>
      <c r="S223" s="29"/>
    </row>
    <row r="224" spans="2:19" x14ac:dyDescent="0.2">
      <c r="B224" t="s">
        <v>47</v>
      </c>
      <c r="C224">
        <v>87124475</v>
      </c>
      <c r="D224">
        <v>42949</v>
      </c>
      <c r="E224">
        <v>1</v>
      </c>
      <c r="F224" s="40">
        <f t="shared" si="6"/>
        <v>24</v>
      </c>
      <c r="G224" s="40" t="str">
        <f t="shared" si="7"/>
        <v>Cobrar un 10%</v>
      </c>
      <c r="I224" t="s">
        <v>879</v>
      </c>
      <c r="J224" t="s">
        <v>487</v>
      </c>
      <c r="K224" t="s">
        <v>565</v>
      </c>
      <c r="L224" t="s">
        <v>880</v>
      </c>
      <c r="M224">
        <v>87123881</v>
      </c>
      <c r="N224">
        <v>41347</v>
      </c>
      <c r="O224">
        <v>3</v>
      </c>
      <c r="P224">
        <v>16</v>
      </c>
      <c r="Q224">
        <v>542</v>
      </c>
      <c r="R224">
        <v>8.1628571428571437</v>
      </c>
      <c r="S224" s="29"/>
    </row>
    <row r="225" spans="2:19" x14ac:dyDescent="0.2">
      <c r="B225" t="s">
        <v>125</v>
      </c>
      <c r="C225">
        <v>87124476</v>
      </c>
      <c r="D225">
        <v>42858</v>
      </c>
      <c r="E225">
        <v>1</v>
      </c>
      <c r="F225" s="40">
        <f t="shared" si="6"/>
        <v>8</v>
      </c>
      <c r="G225" s="40" t="str">
        <f t="shared" si="7"/>
        <v>Cobrar un 10%</v>
      </c>
      <c r="I225" t="s">
        <v>881</v>
      </c>
      <c r="J225" t="s">
        <v>487</v>
      </c>
      <c r="K225" t="s">
        <v>565</v>
      </c>
      <c r="L225" t="s">
        <v>882</v>
      </c>
      <c r="M225">
        <v>87123882</v>
      </c>
      <c r="N225">
        <v>41510</v>
      </c>
      <c r="O225">
        <v>5</v>
      </c>
      <c r="P225">
        <v>12</v>
      </c>
      <c r="Q225">
        <v>1014</v>
      </c>
      <c r="R225">
        <v>7.7971428571428572</v>
      </c>
      <c r="S225" s="29"/>
    </row>
    <row r="226" spans="2:19" x14ac:dyDescent="0.2">
      <c r="B226" t="s">
        <v>15</v>
      </c>
      <c r="C226">
        <v>87124477</v>
      </c>
      <c r="D226">
        <v>42760</v>
      </c>
      <c r="E226">
        <v>3</v>
      </c>
      <c r="F226" s="40">
        <f t="shared" si="6"/>
        <v>3</v>
      </c>
      <c r="G226" s="40" t="str">
        <f t="shared" si="7"/>
        <v/>
      </c>
      <c r="I226" t="s">
        <v>883</v>
      </c>
      <c r="J226" t="s">
        <v>487</v>
      </c>
      <c r="K226" t="s">
        <v>884</v>
      </c>
      <c r="L226" t="s">
        <v>885</v>
      </c>
      <c r="M226">
        <v>87123883</v>
      </c>
      <c r="N226">
        <v>41369</v>
      </c>
      <c r="O226">
        <v>2</v>
      </c>
      <c r="P226">
        <v>15</v>
      </c>
      <c r="Q226">
        <v>1495</v>
      </c>
      <c r="R226">
        <v>7.9628571428571417</v>
      </c>
      <c r="S226" s="29"/>
    </row>
    <row r="227" spans="2:19" x14ac:dyDescent="0.2">
      <c r="B227" t="s">
        <v>77</v>
      </c>
      <c r="C227">
        <v>87124478</v>
      </c>
      <c r="D227">
        <v>42767</v>
      </c>
      <c r="E227">
        <v>3</v>
      </c>
      <c r="F227" s="40">
        <f t="shared" si="6"/>
        <v>0</v>
      </c>
      <c r="G227" s="40" t="str">
        <f t="shared" si="7"/>
        <v/>
      </c>
      <c r="I227" t="s">
        <v>886</v>
      </c>
      <c r="J227" t="s">
        <v>487</v>
      </c>
      <c r="K227" t="s">
        <v>884</v>
      </c>
      <c r="L227" t="s">
        <v>802</v>
      </c>
      <c r="M227">
        <v>87123884</v>
      </c>
      <c r="N227">
        <v>41458</v>
      </c>
      <c r="O227">
        <v>1</v>
      </c>
      <c r="P227">
        <v>5</v>
      </c>
      <c r="Q227">
        <v>831</v>
      </c>
      <c r="R227">
        <v>7.9885714285714302</v>
      </c>
      <c r="S227" s="29"/>
    </row>
    <row r="228" spans="2:19" x14ac:dyDescent="0.2">
      <c r="B228" t="s">
        <v>78</v>
      </c>
      <c r="C228">
        <v>87124479</v>
      </c>
      <c r="D228">
        <v>42886</v>
      </c>
      <c r="E228">
        <v>1</v>
      </c>
      <c r="F228" s="40">
        <f t="shared" si="6"/>
        <v>1</v>
      </c>
      <c r="G228" s="40" t="str">
        <f t="shared" si="7"/>
        <v/>
      </c>
      <c r="I228" t="s">
        <v>887</v>
      </c>
      <c r="J228" t="s">
        <v>487</v>
      </c>
      <c r="K228" t="s">
        <v>884</v>
      </c>
      <c r="L228" t="s">
        <v>888</v>
      </c>
      <c r="M228">
        <v>87123885</v>
      </c>
      <c r="N228">
        <v>41377</v>
      </c>
      <c r="O228">
        <v>3</v>
      </c>
      <c r="P228">
        <v>3</v>
      </c>
      <c r="Q228">
        <v>1167</v>
      </c>
      <c r="R228">
        <v>8.5342857142857138</v>
      </c>
      <c r="S228" s="29"/>
    </row>
    <row r="229" spans="2:19" x14ac:dyDescent="0.2">
      <c r="B229" t="s">
        <v>216</v>
      </c>
      <c r="C229">
        <v>87124480</v>
      </c>
      <c r="D229">
        <v>42952</v>
      </c>
      <c r="E229">
        <v>3</v>
      </c>
      <c r="F229" s="40">
        <f t="shared" si="6"/>
        <v>5</v>
      </c>
      <c r="G229" s="40" t="str">
        <f t="shared" si="7"/>
        <v>Cobrar un 10%</v>
      </c>
      <c r="I229" t="s">
        <v>889</v>
      </c>
      <c r="J229" t="s">
        <v>487</v>
      </c>
      <c r="K229" t="s">
        <v>884</v>
      </c>
      <c r="L229" t="s">
        <v>296</v>
      </c>
      <c r="M229">
        <v>87123886</v>
      </c>
      <c r="N229">
        <v>41345</v>
      </c>
      <c r="O229">
        <v>3</v>
      </c>
      <c r="P229">
        <v>11</v>
      </c>
      <c r="Q229">
        <v>1215</v>
      </c>
      <c r="R229">
        <v>7.7728571428571431</v>
      </c>
      <c r="S229" s="29"/>
    </row>
    <row r="230" spans="2:19" x14ac:dyDescent="0.2">
      <c r="B230" t="s">
        <v>68</v>
      </c>
      <c r="C230">
        <v>87124481</v>
      </c>
      <c r="D230">
        <v>42824</v>
      </c>
      <c r="E230">
        <v>3</v>
      </c>
      <c r="F230" s="40">
        <f t="shared" si="6"/>
        <v>10</v>
      </c>
      <c r="G230" s="40" t="str">
        <f t="shared" si="7"/>
        <v>Cobrar un 10%</v>
      </c>
      <c r="I230" t="s">
        <v>890</v>
      </c>
      <c r="J230" t="s">
        <v>487</v>
      </c>
      <c r="K230" t="s">
        <v>884</v>
      </c>
      <c r="L230" t="s">
        <v>196</v>
      </c>
      <c r="M230">
        <v>87123887</v>
      </c>
      <c r="N230">
        <v>41438</v>
      </c>
      <c r="O230">
        <v>3</v>
      </c>
      <c r="P230">
        <v>9</v>
      </c>
      <c r="Q230">
        <v>674</v>
      </c>
      <c r="R230">
        <v>8.2157142857142862</v>
      </c>
      <c r="S230" s="29"/>
    </row>
    <row r="231" spans="2:19" x14ac:dyDescent="0.2">
      <c r="B231" t="s">
        <v>304</v>
      </c>
      <c r="C231">
        <v>87124482</v>
      </c>
      <c r="D231">
        <v>42776</v>
      </c>
      <c r="E231">
        <v>1</v>
      </c>
      <c r="F231" s="40">
        <f t="shared" si="6"/>
        <v>13</v>
      </c>
      <c r="G231" s="40" t="str">
        <f t="shared" si="7"/>
        <v>Cobrar un 10%</v>
      </c>
      <c r="I231" t="s">
        <v>891</v>
      </c>
      <c r="J231" t="s">
        <v>487</v>
      </c>
      <c r="K231" t="s">
        <v>884</v>
      </c>
      <c r="L231" t="s">
        <v>65</v>
      </c>
      <c r="M231">
        <v>87123888</v>
      </c>
      <c r="N231">
        <v>41473</v>
      </c>
      <c r="O231">
        <v>2</v>
      </c>
      <c r="P231">
        <v>3</v>
      </c>
      <c r="Q231">
        <v>1672</v>
      </c>
      <c r="R231">
        <v>7.9371428571428568</v>
      </c>
      <c r="S231" s="29"/>
    </row>
    <row r="232" spans="2:19" x14ac:dyDescent="0.2">
      <c r="B232" t="s">
        <v>235</v>
      </c>
      <c r="C232">
        <v>87124483</v>
      </c>
      <c r="D232">
        <v>42904</v>
      </c>
      <c r="E232">
        <v>3</v>
      </c>
      <c r="F232" s="40">
        <f t="shared" si="6"/>
        <v>0</v>
      </c>
      <c r="G232" s="40" t="str">
        <f t="shared" si="7"/>
        <v/>
      </c>
      <c r="I232" t="s">
        <v>892</v>
      </c>
      <c r="J232" t="s">
        <v>487</v>
      </c>
      <c r="K232" t="s">
        <v>884</v>
      </c>
      <c r="L232" t="s">
        <v>70</v>
      </c>
      <c r="M232">
        <v>87123889</v>
      </c>
      <c r="N232">
        <v>41416</v>
      </c>
      <c r="O232">
        <v>2</v>
      </c>
      <c r="P232">
        <v>0</v>
      </c>
      <c r="Q232">
        <v>1629</v>
      </c>
      <c r="R232">
        <v>7.7914285714285709</v>
      </c>
      <c r="S232" s="29"/>
    </row>
    <row r="233" spans="2:19" x14ac:dyDescent="0.2">
      <c r="B233" t="s">
        <v>51</v>
      </c>
      <c r="C233">
        <v>87124484</v>
      </c>
      <c r="D233">
        <v>42774</v>
      </c>
      <c r="E233">
        <v>1</v>
      </c>
      <c r="F233" s="40">
        <f t="shared" si="6"/>
        <v>1</v>
      </c>
      <c r="G233" s="40" t="str">
        <f t="shared" si="7"/>
        <v/>
      </c>
      <c r="I233" t="s">
        <v>893</v>
      </c>
      <c r="J233" t="s">
        <v>487</v>
      </c>
      <c r="K233" t="s">
        <v>884</v>
      </c>
      <c r="L233" t="s">
        <v>278</v>
      </c>
      <c r="M233">
        <v>87123890</v>
      </c>
      <c r="N233">
        <v>41414</v>
      </c>
      <c r="O233">
        <v>2</v>
      </c>
      <c r="P233">
        <v>18</v>
      </c>
      <c r="Q233">
        <v>742</v>
      </c>
      <c r="R233">
        <v>8.31</v>
      </c>
      <c r="S233" s="29"/>
    </row>
    <row r="234" spans="2:19" x14ac:dyDescent="0.2">
      <c r="B234" t="s">
        <v>148</v>
      </c>
      <c r="C234">
        <v>87124485</v>
      </c>
      <c r="D234">
        <v>42940</v>
      </c>
      <c r="E234">
        <v>3</v>
      </c>
      <c r="F234" s="40">
        <f t="shared" si="6"/>
        <v>1</v>
      </c>
      <c r="G234" s="40" t="str">
        <f t="shared" si="7"/>
        <v/>
      </c>
      <c r="I234" t="s">
        <v>894</v>
      </c>
      <c r="J234" t="s">
        <v>487</v>
      </c>
      <c r="K234" t="s">
        <v>884</v>
      </c>
      <c r="L234" t="s">
        <v>82</v>
      </c>
      <c r="M234">
        <v>87123891</v>
      </c>
      <c r="N234">
        <v>41359</v>
      </c>
      <c r="O234">
        <v>2</v>
      </c>
      <c r="P234">
        <v>3</v>
      </c>
      <c r="Q234">
        <v>503</v>
      </c>
      <c r="R234">
        <v>7.9828571428571431</v>
      </c>
      <c r="S234" s="29"/>
    </row>
    <row r="235" spans="2:19" x14ac:dyDescent="0.2">
      <c r="B235" t="s">
        <v>55</v>
      </c>
      <c r="C235">
        <v>87124486</v>
      </c>
      <c r="D235">
        <v>42914</v>
      </c>
      <c r="E235">
        <v>1</v>
      </c>
      <c r="F235" s="40">
        <f t="shared" si="6"/>
        <v>11</v>
      </c>
      <c r="G235" s="40" t="str">
        <f t="shared" si="7"/>
        <v>Cobrar un 10%</v>
      </c>
      <c r="I235" t="s">
        <v>895</v>
      </c>
      <c r="J235" t="s">
        <v>487</v>
      </c>
      <c r="K235" t="s">
        <v>884</v>
      </c>
      <c r="L235" t="s">
        <v>236</v>
      </c>
      <c r="M235">
        <v>87123892</v>
      </c>
      <c r="N235">
        <v>41339</v>
      </c>
      <c r="O235">
        <v>1</v>
      </c>
      <c r="P235">
        <v>2</v>
      </c>
      <c r="Q235">
        <v>997</v>
      </c>
      <c r="R235">
        <v>8.1171428571428574</v>
      </c>
      <c r="S235" s="29"/>
    </row>
    <row r="236" spans="2:19" x14ac:dyDescent="0.2">
      <c r="B236" t="s">
        <v>311</v>
      </c>
      <c r="C236">
        <v>87124487</v>
      </c>
      <c r="D236">
        <v>42979</v>
      </c>
      <c r="E236">
        <v>1</v>
      </c>
      <c r="F236" s="40">
        <f t="shared" si="6"/>
        <v>11</v>
      </c>
      <c r="G236" s="40" t="str">
        <f t="shared" si="7"/>
        <v>Cobrar un 10%</v>
      </c>
      <c r="I236" t="s">
        <v>896</v>
      </c>
      <c r="J236" t="s">
        <v>487</v>
      </c>
      <c r="K236" t="s">
        <v>884</v>
      </c>
      <c r="L236" t="s">
        <v>139</v>
      </c>
      <c r="M236">
        <v>87123893</v>
      </c>
      <c r="N236">
        <v>41484</v>
      </c>
      <c r="O236">
        <v>3</v>
      </c>
      <c r="P236">
        <v>4</v>
      </c>
      <c r="Q236">
        <v>706</v>
      </c>
      <c r="R236">
        <v>7.9757142857142851</v>
      </c>
      <c r="S236" s="29"/>
    </row>
    <row r="237" spans="2:19" x14ac:dyDescent="0.2">
      <c r="B237" t="s">
        <v>107</v>
      </c>
      <c r="C237">
        <v>87124488</v>
      </c>
      <c r="D237">
        <v>42977</v>
      </c>
      <c r="E237">
        <v>3</v>
      </c>
      <c r="F237" s="40">
        <f t="shared" si="6"/>
        <v>0</v>
      </c>
      <c r="G237" s="40" t="str">
        <f t="shared" si="7"/>
        <v/>
      </c>
      <c r="I237" t="s">
        <v>897</v>
      </c>
      <c r="J237" t="s">
        <v>487</v>
      </c>
      <c r="K237" t="s">
        <v>884</v>
      </c>
      <c r="L237" t="s">
        <v>83</v>
      </c>
      <c r="M237">
        <v>87123894</v>
      </c>
      <c r="N237">
        <v>41333</v>
      </c>
      <c r="O237">
        <v>2</v>
      </c>
      <c r="P237">
        <v>7</v>
      </c>
      <c r="Q237">
        <v>1011</v>
      </c>
      <c r="R237">
        <v>8.0185714285714287</v>
      </c>
      <c r="S237" s="29"/>
    </row>
    <row r="238" spans="2:19" x14ac:dyDescent="0.2">
      <c r="B238" t="s">
        <v>182</v>
      </c>
      <c r="C238">
        <v>87124489</v>
      </c>
      <c r="D238">
        <v>42959</v>
      </c>
      <c r="E238">
        <v>3</v>
      </c>
      <c r="F238" s="40">
        <f t="shared" si="6"/>
        <v>6</v>
      </c>
      <c r="G238" s="40" t="str">
        <f t="shared" si="7"/>
        <v>Cobrar un 10%</v>
      </c>
      <c r="I238" t="s">
        <v>898</v>
      </c>
      <c r="J238" t="s">
        <v>487</v>
      </c>
      <c r="K238" t="s">
        <v>884</v>
      </c>
      <c r="L238" t="s">
        <v>63</v>
      </c>
      <c r="M238">
        <v>87123895</v>
      </c>
      <c r="N238">
        <v>41290</v>
      </c>
      <c r="O238">
        <v>3</v>
      </c>
      <c r="P238">
        <v>13</v>
      </c>
      <c r="Q238">
        <v>743</v>
      </c>
      <c r="R238">
        <v>7.7528571428571436</v>
      </c>
      <c r="S238" s="29"/>
    </row>
    <row r="239" spans="2:19" x14ac:dyDescent="0.2">
      <c r="B239" t="s">
        <v>108</v>
      </c>
      <c r="C239">
        <v>87124490</v>
      </c>
      <c r="D239">
        <v>42943</v>
      </c>
      <c r="E239">
        <v>1</v>
      </c>
      <c r="F239" s="40">
        <f t="shared" si="6"/>
        <v>0</v>
      </c>
      <c r="G239" s="40" t="str">
        <f t="shared" si="7"/>
        <v/>
      </c>
      <c r="I239" t="s">
        <v>899</v>
      </c>
      <c r="J239" t="s">
        <v>487</v>
      </c>
      <c r="K239" t="s">
        <v>884</v>
      </c>
      <c r="L239" t="s">
        <v>257</v>
      </c>
      <c r="M239">
        <v>87123896</v>
      </c>
      <c r="N239">
        <v>41298</v>
      </c>
      <c r="O239">
        <v>1</v>
      </c>
      <c r="P239">
        <v>0</v>
      </c>
      <c r="Q239">
        <v>1114</v>
      </c>
      <c r="R239">
        <v>7.5200000000000005</v>
      </c>
      <c r="S239" s="29"/>
    </row>
    <row r="240" spans="2:19" x14ac:dyDescent="0.2">
      <c r="B240" t="s">
        <v>117</v>
      </c>
      <c r="C240">
        <v>87124491</v>
      </c>
      <c r="D240">
        <v>42827</v>
      </c>
      <c r="E240">
        <v>3</v>
      </c>
      <c r="F240" s="40">
        <f t="shared" si="6"/>
        <v>5</v>
      </c>
      <c r="G240" s="40" t="str">
        <f t="shared" si="7"/>
        <v>Cobrar un 10%</v>
      </c>
      <c r="I240" t="s">
        <v>900</v>
      </c>
      <c r="J240" t="s">
        <v>487</v>
      </c>
      <c r="K240" t="s">
        <v>884</v>
      </c>
      <c r="L240" t="s">
        <v>166</v>
      </c>
      <c r="M240">
        <v>87123897</v>
      </c>
      <c r="N240">
        <v>41320</v>
      </c>
      <c r="O240">
        <v>1</v>
      </c>
      <c r="P240">
        <v>27</v>
      </c>
      <c r="Q240">
        <v>1500</v>
      </c>
      <c r="R240">
        <v>8.1185714285714283</v>
      </c>
      <c r="S240" s="29"/>
    </row>
    <row r="241" spans="2:19" x14ac:dyDescent="0.2">
      <c r="B241" t="s">
        <v>225</v>
      </c>
      <c r="C241">
        <v>87124492</v>
      </c>
      <c r="D241">
        <v>42864</v>
      </c>
      <c r="E241">
        <v>3</v>
      </c>
      <c r="F241" s="40">
        <f t="shared" si="6"/>
        <v>23</v>
      </c>
      <c r="G241" s="40" t="str">
        <f t="shared" si="7"/>
        <v>Cobrar un 10%</v>
      </c>
      <c r="I241" t="s">
        <v>901</v>
      </c>
      <c r="J241" t="s">
        <v>487</v>
      </c>
      <c r="K241" t="s">
        <v>884</v>
      </c>
      <c r="L241" t="s">
        <v>50</v>
      </c>
      <c r="M241">
        <v>87123898</v>
      </c>
      <c r="N241">
        <v>41397</v>
      </c>
      <c r="O241">
        <v>1</v>
      </c>
      <c r="P241">
        <v>8</v>
      </c>
      <c r="Q241">
        <v>1658</v>
      </c>
      <c r="R241">
        <v>7.951428571428572</v>
      </c>
      <c r="S241" s="29"/>
    </row>
    <row r="242" spans="2:19" x14ac:dyDescent="0.2">
      <c r="B242" t="s">
        <v>75</v>
      </c>
      <c r="C242">
        <v>87124493</v>
      </c>
      <c r="D242">
        <v>42779</v>
      </c>
      <c r="E242">
        <v>3</v>
      </c>
      <c r="F242" s="40">
        <f t="shared" si="6"/>
        <v>5</v>
      </c>
      <c r="G242" s="40" t="str">
        <f t="shared" si="7"/>
        <v>Cobrar un 10%</v>
      </c>
      <c r="I242" t="s">
        <v>902</v>
      </c>
      <c r="J242" t="s">
        <v>487</v>
      </c>
      <c r="K242" t="s">
        <v>884</v>
      </c>
      <c r="L242" t="s">
        <v>290</v>
      </c>
      <c r="M242">
        <v>87123899</v>
      </c>
      <c r="N242">
        <v>41331</v>
      </c>
      <c r="O242">
        <v>2</v>
      </c>
      <c r="P242">
        <v>0</v>
      </c>
      <c r="Q242">
        <v>634</v>
      </c>
      <c r="R242">
        <v>8.3114285714285732</v>
      </c>
      <c r="S242" s="29"/>
    </row>
    <row r="243" spans="2:19" x14ac:dyDescent="0.2">
      <c r="B243" t="s">
        <v>259</v>
      </c>
      <c r="C243">
        <v>87124494</v>
      </c>
      <c r="D243">
        <v>42780</v>
      </c>
      <c r="E243">
        <v>2</v>
      </c>
      <c r="F243" s="40">
        <f t="shared" si="6"/>
        <v>5</v>
      </c>
      <c r="G243" s="40" t="str">
        <f t="shared" si="7"/>
        <v>Cobrar un 10%</v>
      </c>
      <c r="I243" t="s">
        <v>903</v>
      </c>
      <c r="J243" t="s">
        <v>487</v>
      </c>
      <c r="K243" t="s">
        <v>884</v>
      </c>
      <c r="L243" t="s">
        <v>198</v>
      </c>
      <c r="M243">
        <v>87123900</v>
      </c>
      <c r="N243">
        <v>41389</v>
      </c>
      <c r="O243">
        <v>2</v>
      </c>
      <c r="P243">
        <v>5</v>
      </c>
      <c r="Q243">
        <v>1136</v>
      </c>
      <c r="R243">
        <v>7.4685714285714289</v>
      </c>
      <c r="S243" s="29"/>
    </row>
    <row r="244" spans="2:19" x14ac:dyDescent="0.2">
      <c r="B244" t="s">
        <v>336</v>
      </c>
      <c r="C244">
        <v>87124495</v>
      </c>
      <c r="D244">
        <v>42812</v>
      </c>
      <c r="E244">
        <v>2</v>
      </c>
      <c r="F244" s="40">
        <f t="shared" si="6"/>
        <v>27</v>
      </c>
      <c r="G244" s="40" t="str">
        <f t="shared" si="7"/>
        <v>Cobrar un 10%</v>
      </c>
      <c r="I244" t="s">
        <v>904</v>
      </c>
      <c r="J244" t="s">
        <v>487</v>
      </c>
      <c r="K244" t="s">
        <v>884</v>
      </c>
      <c r="L244" t="s">
        <v>282</v>
      </c>
      <c r="M244">
        <v>87123901</v>
      </c>
      <c r="N244">
        <v>41428</v>
      </c>
      <c r="O244">
        <v>2</v>
      </c>
      <c r="P244">
        <v>22</v>
      </c>
      <c r="Q244">
        <v>1557</v>
      </c>
      <c r="R244">
        <v>7.8685714285714283</v>
      </c>
      <c r="S244" s="29"/>
    </row>
    <row r="245" spans="2:19" x14ac:dyDescent="0.2">
      <c r="B245" t="s">
        <v>329</v>
      </c>
      <c r="C245">
        <v>87124496</v>
      </c>
      <c r="D245">
        <v>42777</v>
      </c>
      <c r="E245">
        <v>3</v>
      </c>
      <c r="F245" s="40">
        <f t="shared" si="6"/>
        <v>1</v>
      </c>
      <c r="G245" s="40" t="str">
        <f t="shared" si="7"/>
        <v/>
      </c>
      <c r="I245" t="s">
        <v>905</v>
      </c>
      <c r="J245" t="s">
        <v>487</v>
      </c>
      <c r="K245" t="s">
        <v>884</v>
      </c>
      <c r="L245" t="s">
        <v>15</v>
      </c>
      <c r="M245">
        <v>87123902</v>
      </c>
      <c r="N245">
        <v>41400</v>
      </c>
      <c r="O245">
        <v>1</v>
      </c>
      <c r="P245">
        <v>3</v>
      </c>
      <c r="Q245">
        <v>1696</v>
      </c>
      <c r="R245">
        <v>7.5528571428571425</v>
      </c>
      <c r="S245" s="29"/>
    </row>
    <row r="246" spans="2:19" x14ac:dyDescent="0.2">
      <c r="B246" t="s">
        <v>74</v>
      </c>
      <c r="C246">
        <v>87124497</v>
      </c>
      <c r="D246">
        <v>42938</v>
      </c>
      <c r="E246">
        <v>1</v>
      </c>
      <c r="F246" s="40">
        <f t="shared" si="6"/>
        <v>15</v>
      </c>
      <c r="G246" s="40" t="str">
        <f t="shared" si="7"/>
        <v>Cobrar un 10%</v>
      </c>
      <c r="I246" t="s">
        <v>906</v>
      </c>
      <c r="J246" t="s">
        <v>487</v>
      </c>
      <c r="K246" t="s">
        <v>884</v>
      </c>
      <c r="L246" t="s">
        <v>77</v>
      </c>
      <c r="M246">
        <v>87123903</v>
      </c>
      <c r="N246">
        <v>41517</v>
      </c>
      <c r="O246">
        <v>1</v>
      </c>
      <c r="P246">
        <v>0</v>
      </c>
      <c r="Q246">
        <v>1555</v>
      </c>
      <c r="R246">
        <v>8.6842857142857142</v>
      </c>
      <c r="S246" s="29"/>
    </row>
    <row r="247" spans="2:19" x14ac:dyDescent="0.2">
      <c r="B247" t="s">
        <v>46</v>
      </c>
      <c r="C247">
        <v>87124498</v>
      </c>
      <c r="D247">
        <v>42900</v>
      </c>
      <c r="E247">
        <v>2</v>
      </c>
      <c r="F247" s="40">
        <f t="shared" si="6"/>
        <v>2</v>
      </c>
      <c r="G247" s="40" t="str">
        <f t="shared" si="7"/>
        <v/>
      </c>
      <c r="I247" t="s">
        <v>907</v>
      </c>
      <c r="J247" t="s">
        <v>487</v>
      </c>
      <c r="K247" t="s">
        <v>884</v>
      </c>
      <c r="L247" t="s">
        <v>40</v>
      </c>
      <c r="M247">
        <v>87123904</v>
      </c>
      <c r="N247">
        <v>41429</v>
      </c>
      <c r="O247">
        <v>2</v>
      </c>
      <c r="P247">
        <v>7</v>
      </c>
      <c r="Q247">
        <v>531</v>
      </c>
      <c r="R247">
        <v>7.3128571428571432</v>
      </c>
      <c r="S247" s="29"/>
    </row>
    <row r="248" spans="2:19" x14ac:dyDescent="0.2">
      <c r="B248" t="s">
        <v>281</v>
      </c>
      <c r="C248">
        <v>87124499</v>
      </c>
      <c r="D248">
        <v>42909</v>
      </c>
      <c r="E248">
        <v>2</v>
      </c>
      <c r="F248" s="40">
        <f t="shared" si="6"/>
        <v>27</v>
      </c>
      <c r="G248" s="40" t="str">
        <f t="shared" si="7"/>
        <v>Cobrar un 10%</v>
      </c>
      <c r="I248" t="s">
        <v>908</v>
      </c>
      <c r="J248" t="s">
        <v>487</v>
      </c>
      <c r="K248" t="s">
        <v>884</v>
      </c>
      <c r="L248" t="s">
        <v>216</v>
      </c>
      <c r="M248">
        <v>87123905</v>
      </c>
      <c r="N248">
        <v>41439</v>
      </c>
      <c r="O248">
        <v>1</v>
      </c>
      <c r="P248">
        <v>5</v>
      </c>
      <c r="Q248">
        <v>1698</v>
      </c>
      <c r="R248">
        <v>7.2485714285714282</v>
      </c>
      <c r="S248" s="29"/>
    </row>
    <row r="249" spans="2:19" x14ac:dyDescent="0.2">
      <c r="B249" t="s">
        <v>158</v>
      </c>
      <c r="C249">
        <v>87124500</v>
      </c>
      <c r="D249">
        <v>42942</v>
      </c>
      <c r="E249">
        <v>3</v>
      </c>
      <c r="F249" s="40">
        <f t="shared" si="6"/>
        <v>7</v>
      </c>
      <c r="G249" s="40" t="str">
        <f t="shared" si="7"/>
        <v>Cobrar un 10%</v>
      </c>
      <c r="I249" t="s">
        <v>909</v>
      </c>
      <c r="J249" t="s">
        <v>487</v>
      </c>
      <c r="K249" t="s">
        <v>884</v>
      </c>
      <c r="L249" t="s">
        <v>68</v>
      </c>
      <c r="M249">
        <v>87123906</v>
      </c>
      <c r="N249">
        <v>41308</v>
      </c>
      <c r="O249">
        <v>1</v>
      </c>
      <c r="P249">
        <v>10</v>
      </c>
      <c r="Q249">
        <v>1033</v>
      </c>
      <c r="R249">
        <v>7.4942857142857147</v>
      </c>
      <c r="S249" s="29"/>
    </row>
    <row r="250" spans="2:19" x14ac:dyDescent="0.2">
      <c r="B250" t="s">
        <v>160</v>
      </c>
      <c r="C250">
        <v>87124501</v>
      </c>
      <c r="D250">
        <v>42984</v>
      </c>
      <c r="E250">
        <v>2</v>
      </c>
      <c r="F250" s="40">
        <f t="shared" si="6"/>
        <v>9</v>
      </c>
      <c r="G250" s="40" t="str">
        <f t="shared" si="7"/>
        <v>Cobrar un 10%</v>
      </c>
      <c r="I250" t="s">
        <v>910</v>
      </c>
      <c r="J250" t="s">
        <v>487</v>
      </c>
      <c r="K250" t="s">
        <v>884</v>
      </c>
      <c r="L250" t="s">
        <v>340</v>
      </c>
      <c r="M250">
        <v>87123907</v>
      </c>
      <c r="N250">
        <v>41361</v>
      </c>
      <c r="O250">
        <v>3</v>
      </c>
      <c r="P250">
        <v>7</v>
      </c>
      <c r="Q250">
        <v>1191</v>
      </c>
      <c r="R250">
        <v>8.4571428571428573</v>
      </c>
      <c r="S250" s="29"/>
    </row>
    <row r="251" spans="2:19" x14ac:dyDescent="0.2">
      <c r="B251" t="s">
        <v>21</v>
      </c>
      <c r="C251">
        <v>87124502</v>
      </c>
      <c r="D251">
        <v>42748</v>
      </c>
      <c r="E251">
        <v>1</v>
      </c>
      <c r="F251" s="40">
        <f t="shared" si="6"/>
        <v>3</v>
      </c>
      <c r="G251" s="40" t="str">
        <f t="shared" si="7"/>
        <v/>
      </c>
      <c r="I251" t="s">
        <v>911</v>
      </c>
      <c r="J251" t="s">
        <v>487</v>
      </c>
      <c r="K251" t="s">
        <v>884</v>
      </c>
      <c r="L251" t="s">
        <v>235</v>
      </c>
      <c r="M251">
        <v>87123908</v>
      </c>
      <c r="N251">
        <v>41326</v>
      </c>
      <c r="O251">
        <v>1</v>
      </c>
      <c r="P251">
        <v>0</v>
      </c>
      <c r="Q251">
        <v>1246</v>
      </c>
      <c r="R251">
        <v>8.4142857142857128</v>
      </c>
      <c r="S251" s="29"/>
    </row>
    <row r="252" spans="2:19" x14ac:dyDescent="0.2">
      <c r="B252" t="s">
        <v>313</v>
      </c>
      <c r="C252">
        <v>87124503</v>
      </c>
      <c r="D252">
        <v>42868</v>
      </c>
      <c r="E252">
        <v>2</v>
      </c>
      <c r="F252" s="40">
        <f t="shared" si="6"/>
        <v>4</v>
      </c>
      <c r="G252" s="40" t="str">
        <f t="shared" si="7"/>
        <v>Cobrar un 10%</v>
      </c>
      <c r="I252" t="s">
        <v>912</v>
      </c>
      <c r="J252" t="s">
        <v>487</v>
      </c>
      <c r="K252" t="s">
        <v>884</v>
      </c>
      <c r="L252" t="s">
        <v>913</v>
      </c>
      <c r="M252">
        <v>87123909</v>
      </c>
      <c r="N252">
        <v>41452</v>
      </c>
      <c r="O252">
        <v>3</v>
      </c>
      <c r="P252">
        <v>9</v>
      </c>
      <c r="Q252">
        <v>1354</v>
      </c>
      <c r="R252">
        <v>7.6828571428571433</v>
      </c>
      <c r="S252" s="29"/>
    </row>
    <row r="253" spans="2:19" x14ac:dyDescent="0.2">
      <c r="B253" t="s">
        <v>42</v>
      </c>
      <c r="C253">
        <v>87124504</v>
      </c>
      <c r="D253">
        <v>42928</v>
      </c>
      <c r="E253">
        <v>2</v>
      </c>
      <c r="F253" s="40">
        <f t="shared" si="6"/>
        <v>28</v>
      </c>
      <c r="G253" s="40" t="str">
        <f t="shared" si="7"/>
        <v>Cobrar un 10%</v>
      </c>
      <c r="I253" t="s">
        <v>914</v>
      </c>
      <c r="J253" t="s">
        <v>487</v>
      </c>
      <c r="K253" t="s">
        <v>884</v>
      </c>
      <c r="L253" t="s">
        <v>90</v>
      </c>
      <c r="M253">
        <v>87123910</v>
      </c>
      <c r="N253">
        <v>41383</v>
      </c>
      <c r="O253">
        <v>2</v>
      </c>
      <c r="P253">
        <v>0</v>
      </c>
      <c r="Q253">
        <v>1172</v>
      </c>
      <c r="R253">
        <v>8.4642857142857153</v>
      </c>
      <c r="S253" s="29"/>
    </row>
    <row r="254" spans="2:19" x14ac:dyDescent="0.2">
      <c r="B254" t="s">
        <v>138</v>
      </c>
      <c r="C254">
        <v>87124505</v>
      </c>
      <c r="D254">
        <v>42952</v>
      </c>
      <c r="E254">
        <v>3</v>
      </c>
      <c r="F254" s="40">
        <f t="shared" si="6"/>
        <v>4</v>
      </c>
      <c r="G254" s="40" t="str">
        <f t="shared" si="7"/>
        <v>Cobrar un 10%</v>
      </c>
      <c r="I254" t="s">
        <v>915</v>
      </c>
      <c r="J254" t="s">
        <v>487</v>
      </c>
      <c r="K254" t="s">
        <v>884</v>
      </c>
      <c r="L254" t="s">
        <v>271</v>
      </c>
      <c r="M254">
        <v>87123911</v>
      </c>
      <c r="N254">
        <v>41476</v>
      </c>
      <c r="O254">
        <v>3</v>
      </c>
      <c r="P254">
        <v>30</v>
      </c>
      <c r="Q254">
        <v>1164</v>
      </c>
      <c r="R254">
        <v>8.3957142857142859</v>
      </c>
      <c r="S254" s="29"/>
    </row>
    <row r="255" spans="2:19" x14ac:dyDescent="0.2">
      <c r="B255" t="s">
        <v>132</v>
      </c>
      <c r="C255">
        <v>87124506</v>
      </c>
      <c r="D255">
        <v>42812</v>
      </c>
      <c r="E255">
        <v>3</v>
      </c>
      <c r="F255" s="40">
        <f t="shared" si="6"/>
        <v>6</v>
      </c>
      <c r="G255" s="40" t="str">
        <f t="shared" si="7"/>
        <v>Cobrar un 10%</v>
      </c>
      <c r="I255" t="s">
        <v>916</v>
      </c>
      <c r="J255" t="s">
        <v>487</v>
      </c>
      <c r="K255" t="s">
        <v>884</v>
      </c>
      <c r="L255" t="s">
        <v>148</v>
      </c>
      <c r="M255">
        <v>87123912</v>
      </c>
      <c r="N255">
        <v>41442</v>
      </c>
      <c r="O255">
        <v>1</v>
      </c>
      <c r="P255">
        <v>1</v>
      </c>
      <c r="Q255">
        <v>1369</v>
      </c>
      <c r="R255">
        <v>7.3171428571428567</v>
      </c>
      <c r="S255" s="29"/>
    </row>
    <row r="256" spans="2:19" x14ac:dyDescent="0.2">
      <c r="B256" t="s">
        <v>157</v>
      </c>
      <c r="C256">
        <v>87124507</v>
      </c>
      <c r="D256">
        <v>42809</v>
      </c>
      <c r="E256">
        <v>3</v>
      </c>
      <c r="F256" s="40">
        <f t="shared" si="6"/>
        <v>1</v>
      </c>
      <c r="G256" s="40" t="str">
        <f t="shared" si="7"/>
        <v/>
      </c>
      <c r="I256" t="s">
        <v>917</v>
      </c>
      <c r="J256" t="s">
        <v>487</v>
      </c>
      <c r="K256" t="s">
        <v>884</v>
      </c>
      <c r="L256" t="s">
        <v>107</v>
      </c>
      <c r="M256">
        <v>87123913</v>
      </c>
      <c r="N256">
        <v>41322</v>
      </c>
      <c r="O256">
        <v>1</v>
      </c>
      <c r="P256">
        <v>0</v>
      </c>
      <c r="Q256">
        <v>575</v>
      </c>
      <c r="R256">
        <v>8.305714285714286</v>
      </c>
      <c r="S256" s="29"/>
    </row>
    <row r="257" spans="2:19" x14ac:dyDescent="0.2">
      <c r="B257" t="s">
        <v>262</v>
      </c>
      <c r="C257">
        <v>87124508</v>
      </c>
      <c r="D257">
        <v>42950</v>
      </c>
      <c r="E257">
        <v>3</v>
      </c>
      <c r="F257" s="40">
        <f t="shared" si="6"/>
        <v>12</v>
      </c>
      <c r="G257" s="40" t="str">
        <f t="shared" si="7"/>
        <v>Cobrar un 10%</v>
      </c>
      <c r="I257" t="s">
        <v>918</v>
      </c>
      <c r="J257" t="s">
        <v>487</v>
      </c>
      <c r="K257" t="s">
        <v>884</v>
      </c>
      <c r="L257" t="s">
        <v>182</v>
      </c>
      <c r="M257">
        <v>87123914</v>
      </c>
      <c r="N257">
        <v>41365</v>
      </c>
      <c r="O257">
        <v>1</v>
      </c>
      <c r="P257">
        <v>6</v>
      </c>
      <c r="Q257">
        <v>1196</v>
      </c>
      <c r="R257">
        <v>7.5042857142857136</v>
      </c>
      <c r="S257" s="29"/>
    </row>
    <row r="258" spans="2:19" x14ac:dyDescent="0.2">
      <c r="B258" t="s">
        <v>79</v>
      </c>
      <c r="C258">
        <v>87124509</v>
      </c>
      <c r="D258">
        <v>42775</v>
      </c>
      <c r="E258">
        <v>1</v>
      </c>
      <c r="F258" s="40">
        <f t="shared" si="6"/>
        <v>15</v>
      </c>
      <c r="G258" s="40" t="str">
        <f t="shared" si="7"/>
        <v>Cobrar un 10%</v>
      </c>
      <c r="I258" t="s">
        <v>919</v>
      </c>
      <c r="J258" t="s">
        <v>487</v>
      </c>
      <c r="K258" t="s">
        <v>884</v>
      </c>
      <c r="L258" t="s">
        <v>147</v>
      </c>
      <c r="M258">
        <v>87123915</v>
      </c>
      <c r="N258">
        <v>41484</v>
      </c>
      <c r="O258">
        <v>2</v>
      </c>
      <c r="P258">
        <v>7</v>
      </c>
      <c r="Q258">
        <v>1690</v>
      </c>
      <c r="R258">
        <v>7.8528571428571441</v>
      </c>
      <c r="S258" s="29"/>
    </row>
    <row r="259" spans="2:19" x14ac:dyDescent="0.2">
      <c r="B259" t="s">
        <v>112</v>
      </c>
      <c r="C259">
        <v>87124510</v>
      </c>
      <c r="D259">
        <v>42839</v>
      </c>
      <c r="E259">
        <v>2</v>
      </c>
      <c r="F259" s="40">
        <f t="shared" si="6"/>
        <v>3</v>
      </c>
      <c r="G259" s="40" t="str">
        <f t="shared" si="7"/>
        <v/>
      </c>
      <c r="I259" t="s">
        <v>920</v>
      </c>
      <c r="J259" t="s">
        <v>487</v>
      </c>
      <c r="K259" t="s">
        <v>884</v>
      </c>
      <c r="L259" t="s">
        <v>921</v>
      </c>
      <c r="M259">
        <v>87123916</v>
      </c>
      <c r="N259">
        <v>41395</v>
      </c>
      <c r="O259">
        <v>3</v>
      </c>
      <c r="P259">
        <v>14</v>
      </c>
      <c r="Q259">
        <v>1704</v>
      </c>
      <c r="R259">
        <v>8.1085714285714285</v>
      </c>
      <c r="S259" s="29"/>
    </row>
    <row r="260" spans="2:19" x14ac:dyDescent="0.2">
      <c r="B260" t="s">
        <v>285</v>
      </c>
      <c r="C260">
        <v>87124511</v>
      </c>
      <c r="D260">
        <v>42871</v>
      </c>
      <c r="E260">
        <v>1</v>
      </c>
      <c r="F260" s="40">
        <f t="shared" si="6"/>
        <v>15</v>
      </c>
      <c r="G260" s="40" t="str">
        <f t="shared" si="7"/>
        <v>Cobrar un 10%</v>
      </c>
      <c r="I260" t="s">
        <v>922</v>
      </c>
      <c r="J260" t="s">
        <v>487</v>
      </c>
      <c r="K260" t="s">
        <v>884</v>
      </c>
      <c r="L260" t="s">
        <v>117</v>
      </c>
      <c r="M260">
        <v>87123917</v>
      </c>
      <c r="N260">
        <v>41379</v>
      </c>
      <c r="O260">
        <v>1</v>
      </c>
      <c r="P260">
        <v>5</v>
      </c>
      <c r="Q260">
        <v>1231</v>
      </c>
      <c r="R260">
        <v>8.0171428571428578</v>
      </c>
      <c r="S260" s="29"/>
    </row>
    <row r="261" spans="2:19" x14ac:dyDescent="0.2">
      <c r="B261" t="s">
        <v>126</v>
      </c>
      <c r="C261">
        <v>87124512</v>
      </c>
      <c r="D261">
        <v>42955</v>
      </c>
      <c r="E261">
        <v>2</v>
      </c>
      <c r="F261" s="40">
        <f t="shared" si="6"/>
        <v>7</v>
      </c>
      <c r="G261" s="40" t="str">
        <f t="shared" si="7"/>
        <v>Cobrar un 10%</v>
      </c>
      <c r="I261" t="s">
        <v>923</v>
      </c>
      <c r="J261" t="s">
        <v>487</v>
      </c>
      <c r="K261" t="s">
        <v>884</v>
      </c>
      <c r="L261" t="s">
        <v>225</v>
      </c>
      <c r="M261">
        <v>87123918</v>
      </c>
      <c r="N261">
        <v>41294</v>
      </c>
      <c r="O261">
        <v>1</v>
      </c>
      <c r="P261">
        <v>23</v>
      </c>
      <c r="Q261">
        <v>673</v>
      </c>
      <c r="R261">
        <v>8.725714285714286</v>
      </c>
      <c r="S261" s="29"/>
    </row>
    <row r="262" spans="2:19" x14ac:dyDescent="0.2">
      <c r="B262" t="s">
        <v>176</v>
      </c>
      <c r="C262">
        <v>87124513</v>
      </c>
      <c r="D262">
        <v>42843</v>
      </c>
      <c r="E262">
        <v>2</v>
      </c>
      <c r="F262" s="40">
        <f t="shared" si="6"/>
        <v>10</v>
      </c>
      <c r="G262" s="40" t="str">
        <f t="shared" si="7"/>
        <v>Cobrar un 10%</v>
      </c>
      <c r="I262" t="s">
        <v>924</v>
      </c>
      <c r="J262" t="s">
        <v>487</v>
      </c>
      <c r="K262" t="s">
        <v>884</v>
      </c>
      <c r="L262" t="s">
        <v>75</v>
      </c>
      <c r="M262">
        <v>87123919</v>
      </c>
      <c r="N262">
        <v>41309</v>
      </c>
      <c r="O262">
        <v>1</v>
      </c>
      <c r="P262">
        <v>5</v>
      </c>
      <c r="Q262">
        <v>1502</v>
      </c>
      <c r="R262">
        <v>8.0971428571428561</v>
      </c>
      <c r="S262" s="29"/>
    </row>
    <row r="263" spans="2:19" x14ac:dyDescent="0.2">
      <c r="B263" t="s">
        <v>241</v>
      </c>
      <c r="C263">
        <v>87124514</v>
      </c>
      <c r="D263">
        <v>42869</v>
      </c>
      <c r="E263">
        <v>1</v>
      </c>
      <c r="F263" s="40">
        <f t="shared" si="6"/>
        <v>15</v>
      </c>
      <c r="G263" s="40" t="str">
        <f t="shared" si="7"/>
        <v>Cobrar un 10%</v>
      </c>
      <c r="I263" t="s">
        <v>925</v>
      </c>
      <c r="J263" t="s">
        <v>487</v>
      </c>
      <c r="K263" t="s">
        <v>884</v>
      </c>
      <c r="L263" t="s">
        <v>333</v>
      </c>
      <c r="M263">
        <v>87123920</v>
      </c>
      <c r="N263">
        <v>41373</v>
      </c>
      <c r="O263">
        <v>3</v>
      </c>
      <c r="P263">
        <v>30</v>
      </c>
      <c r="Q263">
        <v>796</v>
      </c>
      <c r="R263">
        <v>7.5942857142857134</v>
      </c>
      <c r="S263" s="29"/>
    </row>
    <row r="264" spans="2:19" x14ac:dyDescent="0.2">
      <c r="B264" t="s">
        <v>45</v>
      </c>
      <c r="C264">
        <v>87124515</v>
      </c>
      <c r="D264">
        <v>42959</v>
      </c>
      <c r="E264">
        <v>3</v>
      </c>
      <c r="F264" s="40">
        <f t="shared" si="6"/>
        <v>6</v>
      </c>
      <c r="G264" s="40" t="str">
        <f t="shared" si="7"/>
        <v>Cobrar un 10%</v>
      </c>
      <c r="I264" t="s">
        <v>926</v>
      </c>
      <c r="J264" t="s">
        <v>487</v>
      </c>
      <c r="K264" t="s">
        <v>884</v>
      </c>
      <c r="L264" t="s">
        <v>91</v>
      </c>
      <c r="M264">
        <v>87123921</v>
      </c>
      <c r="N264">
        <v>41515</v>
      </c>
      <c r="O264">
        <v>2</v>
      </c>
      <c r="P264">
        <v>3</v>
      </c>
      <c r="Q264">
        <v>1360</v>
      </c>
      <c r="R264">
        <v>7.7128571428571435</v>
      </c>
      <c r="S264" s="29"/>
    </row>
    <row r="265" spans="2:19" x14ac:dyDescent="0.2">
      <c r="B265" t="s">
        <v>209</v>
      </c>
      <c r="C265">
        <v>87124516</v>
      </c>
      <c r="D265">
        <v>42907</v>
      </c>
      <c r="E265">
        <v>3</v>
      </c>
      <c r="F265" s="40">
        <f t="shared" si="6"/>
        <v>1</v>
      </c>
      <c r="G265" s="40" t="str">
        <f t="shared" si="7"/>
        <v/>
      </c>
      <c r="I265" t="s">
        <v>927</v>
      </c>
      <c r="J265" t="s">
        <v>487</v>
      </c>
      <c r="K265" t="s">
        <v>884</v>
      </c>
      <c r="L265" t="s">
        <v>127</v>
      </c>
      <c r="M265">
        <v>87123922</v>
      </c>
      <c r="N265">
        <v>41520</v>
      </c>
      <c r="O265">
        <v>2</v>
      </c>
      <c r="P265">
        <v>24</v>
      </c>
      <c r="Q265">
        <v>1471</v>
      </c>
      <c r="R265">
        <v>8.7142857142857153</v>
      </c>
      <c r="S265" s="29"/>
    </row>
    <row r="266" spans="2:19" x14ac:dyDescent="0.2">
      <c r="B266" t="s">
        <v>128</v>
      </c>
      <c r="C266">
        <v>87124517</v>
      </c>
      <c r="D266">
        <v>42835</v>
      </c>
      <c r="E266">
        <v>2</v>
      </c>
      <c r="F266" s="40">
        <f t="shared" si="6"/>
        <v>4</v>
      </c>
      <c r="G266" s="40" t="str">
        <f t="shared" si="7"/>
        <v>Cobrar un 10%</v>
      </c>
      <c r="I266" t="s">
        <v>928</v>
      </c>
      <c r="J266" t="s">
        <v>487</v>
      </c>
      <c r="K266" t="s">
        <v>884</v>
      </c>
      <c r="L266" t="s">
        <v>255</v>
      </c>
      <c r="M266">
        <v>87123923</v>
      </c>
      <c r="N266">
        <v>41441</v>
      </c>
      <c r="O266">
        <v>2</v>
      </c>
      <c r="P266">
        <v>5</v>
      </c>
      <c r="Q266">
        <v>1264</v>
      </c>
      <c r="R266">
        <v>7.7814285714285711</v>
      </c>
      <c r="S266" s="29"/>
    </row>
    <row r="267" spans="2:19" x14ac:dyDescent="0.2">
      <c r="B267" t="s">
        <v>39</v>
      </c>
      <c r="C267">
        <v>87124518</v>
      </c>
      <c r="D267">
        <v>42916</v>
      </c>
      <c r="E267">
        <v>1</v>
      </c>
      <c r="F267" s="40">
        <f t="shared" si="6"/>
        <v>1</v>
      </c>
      <c r="G267" s="40" t="str">
        <f t="shared" si="7"/>
        <v/>
      </c>
      <c r="I267" t="s">
        <v>929</v>
      </c>
      <c r="J267" t="s">
        <v>487</v>
      </c>
      <c r="K267" t="s">
        <v>884</v>
      </c>
      <c r="L267" t="s">
        <v>329</v>
      </c>
      <c r="M267">
        <v>87123924</v>
      </c>
      <c r="N267">
        <v>41478</v>
      </c>
      <c r="O267">
        <v>1</v>
      </c>
      <c r="P267">
        <v>1</v>
      </c>
      <c r="Q267">
        <v>1647</v>
      </c>
      <c r="R267">
        <v>7.1685714285714282</v>
      </c>
      <c r="S267" s="29"/>
    </row>
    <row r="268" spans="2:19" x14ac:dyDescent="0.2">
      <c r="B268" t="s">
        <v>193</v>
      </c>
      <c r="C268">
        <v>87124519</v>
      </c>
      <c r="D268">
        <v>42744</v>
      </c>
      <c r="E268">
        <v>3</v>
      </c>
      <c r="F268" s="40">
        <f t="shared" si="6"/>
        <v>13</v>
      </c>
      <c r="G268" s="40" t="str">
        <f t="shared" si="7"/>
        <v>Cobrar un 10%</v>
      </c>
      <c r="I268" t="s">
        <v>930</v>
      </c>
      <c r="J268" t="s">
        <v>487</v>
      </c>
      <c r="K268" t="s">
        <v>884</v>
      </c>
      <c r="L268" t="s">
        <v>155</v>
      </c>
      <c r="M268">
        <v>87123925</v>
      </c>
      <c r="N268">
        <v>41450</v>
      </c>
      <c r="O268">
        <v>2</v>
      </c>
      <c r="P268">
        <v>4</v>
      </c>
      <c r="Q268">
        <v>1269</v>
      </c>
      <c r="R268">
        <v>8.3971428571428586</v>
      </c>
      <c r="S268" s="29"/>
    </row>
    <row r="269" spans="2:19" x14ac:dyDescent="0.2">
      <c r="B269" t="s">
        <v>20</v>
      </c>
      <c r="C269">
        <v>87124520</v>
      </c>
      <c r="D269">
        <v>42789</v>
      </c>
      <c r="E269">
        <v>3</v>
      </c>
      <c r="F269" s="40">
        <f t="shared" si="6"/>
        <v>8</v>
      </c>
      <c r="G269" s="40" t="str">
        <f t="shared" si="7"/>
        <v>Cobrar un 10%</v>
      </c>
      <c r="I269" t="s">
        <v>931</v>
      </c>
      <c r="J269" t="s">
        <v>487</v>
      </c>
      <c r="K269" t="s">
        <v>884</v>
      </c>
      <c r="L269" t="s">
        <v>211</v>
      </c>
      <c r="M269">
        <v>87123926</v>
      </c>
      <c r="N269">
        <v>41458</v>
      </c>
      <c r="O269">
        <v>3</v>
      </c>
      <c r="P269">
        <v>10</v>
      </c>
      <c r="Q269">
        <v>1247</v>
      </c>
      <c r="R269">
        <v>8.9</v>
      </c>
      <c r="S269" s="29"/>
    </row>
    <row r="270" spans="2:19" x14ac:dyDescent="0.2">
      <c r="B270" t="s">
        <v>308</v>
      </c>
      <c r="C270">
        <v>87124521</v>
      </c>
      <c r="D270">
        <v>42951</v>
      </c>
      <c r="E270">
        <v>1</v>
      </c>
      <c r="F270" s="40">
        <f t="shared" si="6"/>
        <v>1</v>
      </c>
      <c r="G270" s="40" t="str">
        <f t="shared" si="7"/>
        <v/>
      </c>
      <c r="I270" t="s">
        <v>932</v>
      </c>
      <c r="J270" t="s">
        <v>487</v>
      </c>
      <c r="K270" t="s">
        <v>884</v>
      </c>
      <c r="L270" t="s">
        <v>114</v>
      </c>
      <c r="M270">
        <v>87123927</v>
      </c>
      <c r="N270">
        <v>41387</v>
      </c>
      <c r="O270">
        <v>3</v>
      </c>
      <c r="P270">
        <v>5</v>
      </c>
      <c r="Q270">
        <v>1175</v>
      </c>
      <c r="R270">
        <v>8.1457142857142859</v>
      </c>
      <c r="S270" s="29"/>
    </row>
    <row r="271" spans="2:19" x14ac:dyDescent="0.2">
      <c r="B271" t="s">
        <v>277</v>
      </c>
      <c r="C271">
        <v>87124522</v>
      </c>
      <c r="D271">
        <v>42868</v>
      </c>
      <c r="E271">
        <v>2</v>
      </c>
      <c r="F271" s="40">
        <f t="shared" si="6"/>
        <v>1</v>
      </c>
      <c r="G271" s="40" t="str">
        <f t="shared" si="7"/>
        <v/>
      </c>
      <c r="I271" t="s">
        <v>933</v>
      </c>
      <c r="J271" t="s">
        <v>487</v>
      </c>
      <c r="K271" t="s">
        <v>884</v>
      </c>
      <c r="L271" t="s">
        <v>151</v>
      </c>
      <c r="M271">
        <v>87123928</v>
      </c>
      <c r="N271">
        <v>41298</v>
      </c>
      <c r="O271">
        <v>3</v>
      </c>
      <c r="P271">
        <v>30</v>
      </c>
      <c r="Q271">
        <v>1229</v>
      </c>
      <c r="R271">
        <v>7.9342857142857151</v>
      </c>
      <c r="S271" s="29"/>
    </row>
    <row r="272" spans="2:19" x14ac:dyDescent="0.2">
      <c r="B272" t="s">
        <v>252</v>
      </c>
      <c r="C272">
        <v>87124523</v>
      </c>
      <c r="D272">
        <v>42974</v>
      </c>
      <c r="E272">
        <v>1</v>
      </c>
      <c r="F272" s="40">
        <f t="shared" si="6"/>
        <v>0</v>
      </c>
      <c r="G272" s="40" t="str">
        <f t="shared" si="7"/>
        <v/>
      </c>
      <c r="I272" t="s">
        <v>934</v>
      </c>
      <c r="J272" t="s">
        <v>487</v>
      </c>
      <c r="K272" t="s">
        <v>884</v>
      </c>
      <c r="L272" t="s">
        <v>158</v>
      </c>
      <c r="M272">
        <v>87123929</v>
      </c>
      <c r="N272">
        <v>41305</v>
      </c>
      <c r="O272">
        <v>1</v>
      </c>
      <c r="P272">
        <v>7</v>
      </c>
      <c r="Q272">
        <v>897</v>
      </c>
      <c r="R272">
        <v>7.3357142857142863</v>
      </c>
      <c r="S272" s="29"/>
    </row>
    <row r="273" spans="2:19" x14ac:dyDescent="0.2">
      <c r="B273" t="s">
        <v>37</v>
      </c>
      <c r="C273">
        <v>87124524</v>
      </c>
      <c r="D273">
        <v>42953</v>
      </c>
      <c r="E273">
        <v>3</v>
      </c>
      <c r="F273" s="40">
        <f t="shared" si="6"/>
        <v>6</v>
      </c>
      <c r="G273" s="40" t="str">
        <f t="shared" si="7"/>
        <v>Cobrar un 10%</v>
      </c>
      <c r="I273" t="s">
        <v>935</v>
      </c>
      <c r="J273" t="s">
        <v>487</v>
      </c>
      <c r="K273" t="s">
        <v>884</v>
      </c>
      <c r="L273" t="s">
        <v>121</v>
      </c>
      <c r="M273">
        <v>87123930</v>
      </c>
      <c r="N273">
        <v>41465</v>
      </c>
      <c r="O273">
        <v>2</v>
      </c>
      <c r="P273">
        <v>10</v>
      </c>
      <c r="Q273">
        <v>653</v>
      </c>
      <c r="R273">
        <v>9.122857142857141</v>
      </c>
      <c r="S273" s="29"/>
    </row>
    <row r="274" spans="2:19" x14ac:dyDescent="0.2">
      <c r="B274" t="s">
        <v>242</v>
      </c>
      <c r="C274">
        <v>87124525</v>
      </c>
      <c r="D274">
        <v>42841</v>
      </c>
      <c r="E274">
        <v>3</v>
      </c>
      <c r="F274" s="40">
        <f t="shared" si="6"/>
        <v>2</v>
      </c>
      <c r="G274" s="40" t="str">
        <f t="shared" si="7"/>
        <v/>
      </c>
      <c r="I274" t="s">
        <v>936</v>
      </c>
      <c r="J274" t="s">
        <v>487</v>
      </c>
      <c r="K274" t="s">
        <v>884</v>
      </c>
      <c r="L274" t="s">
        <v>328</v>
      </c>
      <c r="M274">
        <v>87123931</v>
      </c>
      <c r="N274">
        <v>41494</v>
      </c>
      <c r="O274">
        <v>2</v>
      </c>
      <c r="P274">
        <v>2</v>
      </c>
      <c r="Q274">
        <v>1219</v>
      </c>
      <c r="R274">
        <v>7.7085714285714291</v>
      </c>
      <c r="S274" s="29"/>
    </row>
    <row r="275" spans="2:19" x14ac:dyDescent="0.2">
      <c r="B275" t="s">
        <v>146</v>
      </c>
      <c r="C275">
        <v>87124526</v>
      </c>
      <c r="D275">
        <v>42926</v>
      </c>
      <c r="E275">
        <v>1</v>
      </c>
      <c r="F275" s="40">
        <f t="shared" si="6"/>
        <v>0</v>
      </c>
      <c r="G275" s="40" t="str">
        <f t="shared" si="7"/>
        <v/>
      </c>
      <c r="I275" t="s">
        <v>937</v>
      </c>
      <c r="J275" t="s">
        <v>487</v>
      </c>
      <c r="K275" t="s">
        <v>884</v>
      </c>
      <c r="L275" t="s">
        <v>138</v>
      </c>
      <c r="M275">
        <v>87123932</v>
      </c>
      <c r="N275">
        <v>41447</v>
      </c>
      <c r="O275">
        <v>1</v>
      </c>
      <c r="P275">
        <v>4</v>
      </c>
      <c r="Q275">
        <v>1367</v>
      </c>
      <c r="R275">
        <v>7.6414285714285715</v>
      </c>
      <c r="S275" s="29"/>
    </row>
    <row r="276" spans="2:19" x14ac:dyDescent="0.2">
      <c r="B276" t="s">
        <v>232</v>
      </c>
      <c r="C276">
        <v>87124527</v>
      </c>
      <c r="D276">
        <v>42923</v>
      </c>
      <c r="E276">
        <v>2</v>
      </c>
      <c r="F276" s="40">
        <f t="shared" si="6"/>
        <v>21</v>
      </c>
      <c r="G276" s="40" t="str">
        <f t="shared" si="7"/>
        <v>Cobrar un 10%</v>
      </c>
      <c r="I276" t="s">
        <v>938</v>
      </c>
      <c r="J276" t="s">
        <v>487</v>
      </c>
      <c r="K276" t="s">
        <v>884</v>
      </c>
      <c r="L276" t="s">
        <v>240</v>
      </c>
      <c r="M276">
        <v>87123933</v>
      </c>
      <c r="N276">
        <v>41372</v>
      </c>
      <c r="O276">
        <v>3</v>
      </c>
      <c r="P276">
        <v>10</v>
      </c>
      <c r="Q276">
        <v>1110</v>
      </c>
      <c r="R276">
        <v>8.3857142857142861</v>
      </c>
      <c r="S276" s="29"/>
    </row>
    <row r="277" spans="2:19" x14ac:dyDescent="0.2">
      <c r="B277" t="s">
        <v>134</v>
      </c>
      <c r="C277">
        <v>87124528</v>
      </c>
      <c r="D277">
        <v>42930</v>
      </c>
      <c r="E277">
        <v>2</v>
      </c>
      <c r="F277" s="40">
        <f t="shared" si="6"/>
        <v>11</v>
      </c>
      <c r="G277" s="40" t="str">
        <f t="shared" si="7"/>
        <v>Cobrar un 10%</v>
      </c>
      <c r="I277" t="s">
        <v>939</v>
      </c>
      <c r="J277" t="s">
        <v>487</v>
      </c>
      <c r="K277" t="s">
        <v>884</v>
      </c>
      <c r="L277" t="s">
        <v>300</v>
      </c>
      <c r="M277">
        <v>87123934</v>
      </c>
      <c r="N277">
        <v>41419</v>
      </c>
      <c r="O277">
        <v>3</v>
      </c>
      <c r="P277">
        <v>1</v>
      </c>
      <c r="Q277">
        <v>1385</v>
      </c>
      <c r="R277">
        <v>8.767142857142856</v>
      </c>
      <c r="S277" s="29"/>
    </row>
    <row r="278" spans="2:19" x14ac:dyDescent="0.2">
      <c r="B278" t="s">
        <v>18</v>
      </c>
      <c r="C278">
        <v>87124529</v>
      </c>
      <c r="D278">
        <v>42803</v>
      </c>
      <c r="E278">
        <v>1</v>
      </c>
      <c r="F278" s="40">
        <f t="shared" si="6"/>
        <v>22</v>
      </c>
      <c r="G278" s="40" t="str">
        <f t="shared" si="7"/>
        <v>Cobrar un 10%</v>
      </c>
      <c r="I278" t="s">
        <v>940</v>
      </c>
      <c r="J278" t="s">
        <v>487</v>
      </c>
      <c r="K278" t="s">
        <v>884</v>
      </c>
      <c r="L278" t="s">
        <v>132</v>
      </c>
      <c r="M278">
        <v>87123935</v>
      </c>
      <c r="N278">
        <v>41338</v>
      </c>
      <c r="O278">
        <v>1</v>
      </c>
      <c r="P278">
        <v>6</v>
      </c>
      <c r="Q278">
        <v>817</v>
      </c>
      <c r="R278">
        <v>7.5028571428571427</v>
      </c>
      <c r="S278" s="29"/>
    </row>
    <row r="279" spans="2:19" x14ac:dyDescent="0.2">
      <c r="B279" t="s">
        <v>289</v>
      </c>
      <c r="C279">
        <v>87124530</v>
      </c>
      <c r="D279">
        <v>42915</v>
      </c>
      <c r="E279">
        <v>2</v>
      </c>
      <c r="F279" s="40">
        <f t="shared" si="6"/>
        <v>13</v>
      </c>
      <c r="G279" s="40" t="str">
        <f t="shared" si="7"/>
        <v>Cobrar un 10%</v>
      </c>
      <c r="I279" t="s">
        <v>941</v>
      </c>
      <c r="J279" t="s">
        <v>487</v>
      </c>
      <c r="K279" t="s">
        <v>884</v>
      </c>
      <c r="L279" t="s">
        <v>157</v>
      </c>
      <c r="M279">
        <v>87123936</v>
      </c>
      <c r="N279">
        <v>41406</v>
      </c>
      <c r="O279">
        <v>1</v>
      </c>
      <c r="P279">
        <v>1</v>
      </c>
      <c r="Q279">
        <v>1003</v>
      </c>
      <c r="R279">
        <v>7.8314285714285718</v>
      </c>
      <c r="S279" s="29"/>
    </row>
    <row r="280" spans="2:19" x14ac:dyDescent="0.2">
      <c r="B280" t="s">
        <v>33</v>
      </c>
      <c r="C280">
        <v>87124531</v>
      </c>
      <c r="D280">
        <v>42789</v>
      </c>
      <c r="E280">
        <v>3</v>
      </c>
      <c r="F280" s="40">
        <f t="shared" si="6"/>
        <v>12</v>
      </c>
      <c r="G280" s="40" t="str">
        <f t="shared" si="7"/>
        <v>Cobrar un 10%</v>
      </c>
      <c r="I280" t="s">
        <v>942</v>
      </c>
      <c r="J280" t="s">
        <v>487</v>
      </c>
      <c r="K280" t="s">
        <v>884</v>
      </c>
      <c r="L280" t="s">
        <v>262</v>
      </c>
      <c r="M280">
        <v>87123937</v>
      </c>
      <c r="N280">
        <v>41364</v>
      </c>
      <c r="O280">
        <v>1</v>
      </c>
      <c r="P280">
        <v>12</v>
      </c>
      <c r="Q280">
        <v>641</v>
      </c>
      <c r="R280">
        <v>7.2357142857142849</v>
      </c>
      <c r="S280" s="29"/>
    </row>
    <row r="281" spans="2:19" x14ac:dyDescent="0.2">
      <c r="B281" t="s">
        <v>190</v>
      </c>
      <c r="C281">
        <v>87124532</v>
      </c>
      <c r="D281">
        <v>42898</v>
      </c>
      <c r="E281">
        <v>1</v>
      </c>
      <c r="F281" s="40">
        <f t="shared" si="6"/>
        <v>16</v>
      </c>
      <c r="G281" s="40" t="str">
        <f t="shared" si="7"/>
        <v>Cobrar un 10%</v>
      </c>
      <c r="I281" t="s">
        <v>943</v>
      </c>
      <c r="J281" t="s">
        <v>487</v>
      </c>
      <c r="K281" t="s">
        <v>884</v>
      </c>
      <c r="L281" t="s">
        <v>293</v>
      </c>
      <c r="M281">
        <v>87123938</v>
      </c>
      <c r="N281">
        <v>41296</v>
      </c>
      <c r="O281">
        <v>2</v>
      </c>
      <c r="P281">
        <v>31</v>
      </c>
      <c r="Q281">
        <v>530</v>
      </c>
      <c r="R281">
        <v>8.8014285714285716</v>
      </c>
      <c r="S281" s="29"/>
    </row>
    <row r="282" spans="2:19" x14ac:dyDescent="0.2">
      <c r="B282" t="s">
        <v>172</v>
      </c>
      <c r="C282">
        <v>87124533</v>
      </c>
      <c r="D282">
        <v>42809</v>
      </c>
      <c r="E282">
        <v>2</v>
      </c>
      <c r="F282" s="40">
        <f t="shared" si="6"/>
        <v>0</v>
      </c>
      <c r="G282" s="40" t="str">
        <f t="shared" si="7"/>
        <v/>
      </c>
      <c r="I282" t="s">
        <v>944</v>
      </c>
      <c r="J282" t="s">
        <v>487</v>
      </c>
      <c r="K282" t="s">
        <v>884</v>
      </c>
      <c r="L282" t="s">
        <v>307</v>
      </c>
      <c r="M282">
        <v>87123939</v>
      </c>
      <c r="N282">
        <v>41287</v>
      </c>
      <c r="O282">
        <v>2</v>
      </c>
      <c r="P282">
        <v>3</v>
      </c>
      <c r="Q282">
        <v>660</v>
      </c>
      <c r="R282">
        <v>7.8928571428571432</v>
      </c>
      <c r="S282" s="29"/>
    </row>
    <row r="283" spans="2:19" x14ac:dyDescent="0.2">
      <c r="B283" t="s">
        <v>89</v>
      </c>
      <c r="C283">
        <v>87124534</v>
      </c>
      <c r="D283">
        <v>42969</v>
      </c>
      <c r="E283">
        <v>3</v>
      </c>
      <c r="F283" s="40">
        <f t="shared" si="6"/>
        <v>15</v>
      </c>
      <c r="G283" s="40" t="str">
        <f t="shared" si="7"/>
        <v>Cobrar un 10%</v>
      </c>
      <c r="I283" t="s">
        <v>945</v>
      </c>
      <c r="J283" t="s">
        <v>487</v>
      </c>
      <c r="K283" t="s">
        <v>884</v>
      </c>
      <c r="L283" t="s">
        <v>45</v>
      </c>
      <c r="M283">
        <v>87123940</v>
      </c>
      <c r="N283">
        <v>41519</v>
      </c>
      <c r="O283">
        <v>1</v>
      </c>
      <c r="P283">
        <v>6</v>
      </c>
      <c r="Q283">
        <v>650</v>
      </c>
      <c r="R283">
        <v>7.4571428571428573</v>
      </c>
      <c r="S283" s="29"/>
    </row>
    <row r="284" spans="2:19" x14ac:dyDescent="0.2">
      <c r="B284" t="s">
        <v>13</v>
      </c>
      <c r="C284">
        <v>87124535</v>
      </c>
      <c r="D284">
        <v>42823</v>
      </c>
      <c r="E284">
        <v>3</v>
      </c>
      <c r="F284" s="40">
        <f t="shared" si="6"/>
        <v>11</v>
      </c>
      <c r="G284" s="40" t="str">
        <f t="shared" si="7"/>
        <v>Cobrar un 10%</v>
      </c>
      <c r="I284" t="s">
        <v>946</v>
      </c>
      <c r="J284" t="s">
        <v>487</v>
      </c>
      <c r="K284" t="s">
        <v>884</v>
      </c>
      <c r="L284" t="s">
        <v>149</v>
      </c>
      <c r="M284">
        <v>87123941</v>
      </c>
      <c r="N284">
        <v>41477</v>
      </c>
      <c r="O284">
        <v>2</v>
      </c>
      <c r="P284">
        <v>0</v>
      </c>
      <c r="Q284">
        <v>1549</v>
      </c>
      <c r="R284">
        <v>7.6157142857142857</v>
      </c>
      <c r="S284" s="29"/>
    </row>
    <row r="285" spans="2:19" x14ac:dyDescent="0.2">
      <c r="B285" t="s">
        <v>67</v>
      </c>
      <c r="C285">
        <v>87124536</v>
      </c>
      <c r="D285">
        <v>42934</v>
      </c>
      <c r="E285">
        <v>2</v>
      </c>
      <c r="F285" s="40">
        <f t="shared" si="6"/>
        <v>11</v>
      </c>
      <c r="G285" s="40" t="str">
        <f t="shared" si="7"/>
        <v>Cobrar un 10%</v>
      </c>
      <c r="I285" t="s">
        <v>947</v>
      </c>
      <c r="J285" t="s">
        <v>487</v>
      </c>
      <c r="K285" t="s">
        <v>884</v>
      </c>
      <c r="L285" t="s">
        <v>337</v>
      </c>
      <c r="M285">
        <v>87123942</v>
      </c>
      <c r="N285">
        <v>41344</v>
      </c>
      <c r="O285">
        <v>3</v>
      </c>
      <c r="P285">
        <v>29</v>
      </c>
      <c r="Q285">
        <v>1636</v>
      </c>
      <c r="R285">
        <v>7.6342857142857143</v>
      </c>
      <c r="S285" s="29"/>
    </row>
    <row r="286" spans="2:19" x14ac:dyDescent="0.2">
      <c r="B286" t="s">
        <v>230</v>
      </c>
      <c r="C286">
        <v>87124537</v>
      </c>
      <c r="D286">
        <v>42843</v>
      </c>
      <c r="E286">
        <v>1</v>
      </c>
      <c r="F286" s="40">
        <f t="shared" ref="F286:F301" si="8">_xlfn.XLOOKUP(B286,$L$28:$L$925,$P$28:$P$925,"no consta",0)</f>
        <v>12</v>
      </c>
      <c r="G286" s="40" t="str">
        <f t="shared" ref="G286:G301" si="9">IF(F286&gt;=4,"Cobrar un 10%","")</f>
        <v>Cobrar un 10%</v>
      </c>
      <c r="I286" t="s">
        <v>948</v>
      </c>
      <c r="J286" t="s">
        <v>487</v>
      </c>
      <c r="K286" t="s">
        <v>884</v>
      </c>
      <c r="L286" t="s">
        <v>209</v>
      </c>
      <c r="M286">
        <v>87123943</v>
      </c>
      <c r="N286">
        <v>41361</v>
      </c>
      <c r="O286">
        <v>1</v>
      </c>
      <c r="P286">
        <v>1</v>
      </c>
      <c r="Q286">
        <v>1230</v>
      </c>
      <c r="R286">
        <v>7.4385714285714286</v>
      </c>
      <c r="S286" s="29"/>
    </row>
    <row r="287" spans="2:19" x14ac:dyDescent="0.2">
      <c r="B287" t="s">
        <v>310</v>
      </c>
      <c r="C287">
        <v>87124538</v>
      </c>
      <c r="D287">
        <v>42962</v>
      </c>
      <c r="E287">
        <v>2</v>
      </c>
      <c r="F287" s="40">
        <f t="shared" si="8"/>
        <v>2</v>
      </c>
      <c r="G287" s="40" t="str">
        <f t="shared" si="9"/>
        <v/>
      </c>
      <c r="I287" t="s">
        <v>949</v>
      </c>
      <c r="J287" t="s">
        <v>487</v>
      </c>
      <c r="K287" t="s">
        <v>884</v>
      </c>
      <c r="L287" t="s">
        <v>220</v>
      </c>
      <c r="M287">
        <v>87123944</v>
      </c>
      <c r="N287">
        <v>41331</v>
      </c>
      <c r="O287">
        <v>3</v>
      </c>
      <c r="P287">
        <v>2</v>
      </c>
      <c r="Q287">
        <v>1198</v>
      </c>
      <c r="R287">
        <v>7.6528571428571421</v>
      </c>
      <c r="S287" s="29"/>
    </row>
    <row r="288" spans="2:19" x14ac:dyDescent="0.2">
      <c r="B288" t="s">
        <v>184</v>
      </c>
      <c r="C288">
        <v>87124539</v>
      </c>
      <c r="D288">
        <v>42857</v>
      </c>
      <c r="E288">
        <v>2</v>
      </c>
      <c r="F288" s="40">
        <f t="shared" si="8"/>
        <v>0</v>
      </c>
      <c r="G288" s="40" t="str">
        <f t="shared" si="9"/>
        <v/>
      </c>
      <c r="I288" t="s">
        <v>950</v>
      </c>
      <c r="J288" t="s">
        <v>487</v>
      </c>
      <c r="K288" t="s">
        <v>884</v>
      </c>
      <c r="L288" t="s">
        <v>193</v>
      </c>
      <c r="M288">
        <v>87123945</v>
      </c>
      <c r="N288">
        <v>41341</v>
      </c>
      <c r="O288">
        <v>1</v>
      </c>
      <c r="P288">
        <v>13</v>
      </c>
      <c r="Q288">
        <v>1482</v>
      </c>
      <c r="R288">
        <v>7.8628571428571421</v>
      </c>
      <c r="S288" s="29"/>
    </row>
    <row r="289" spans="2:19" x14ac:dyDescent="0.2">
      <c r="B289" t="s">
        <v>270</v>
      </c>
      <c r="C289">
        <v>87124540</v>
      </c>
      <c r="D289">
        <v>42909</v>
      </c>
      <c r="E289">
        <v>3</v>
      </c>
      <c r="F289" s="40">
        <f t="shared" si="8"/>
        <v>1</v>
      </c>
      <c r="G289" s="40" t="str">
        <f t="shared" si="9"/>
        <v/>
      </c>
      <c r="I289" t="s">
        <v>951</v>
      </c>
      <c r="J289" t="s">
        <v>487</v>
      </c>
      <c r="K289" t="s">
        <v>884</v>
      </c>
      <c r="L289" t="s">
        <v>20</v>
      </c>
      <c r="M289">
        <v>87123946</v>
      </c>
      <c r="N289">
        <v>41326</v>
      </c>
      <c r="O289">
        <v>1</v>
      </c>
      <c r="P289">
        <v>8</v>
      </c>
      <c r="Q289">
        <v>559</v>
      </c>
      <c r="R289">
        <v>7.8942857142857141</v>
      </c>
      <c r="S289" s="29"/>
    </row>
    <row r="290" spans="2:19" x14ac:dyDescent="0.2">
      <c r="B290" t="s">
        <v>28</v>
      </c>
      <c r="C290">
        <v>87124541</v>
      </c>
      <c r="D290">
        <v>42942</v>
      </c>
      <c r="E290">
        <v>2</v>
      </c>
      <c r="F290" s="40">
        <f t="shared" si="8"/>
        <v>16</v>
      </c>
      <c r="G290" s="40" t="str">
        <f t="shared" si="9"/>
        <v>Cobrar un 10%</v>
      </c>
      <c r="I290" t="s">
        <v>952</v>
      </c>
      <c r="J290" t="s">
        <v>487</v>
      </c>
      <c r="K290" t="s">
        <v>884</v>
      </c>
      <c r="L290" t="s">
        <v>187</v>
      </c>
      <c r="M290">
        <v>87123947</v>
      </c>
      <c r="N290">
        <v>41347</v>
      </c>
      <c r="O290">
        <v>2</v>
      </c>
      <c r="P290">
        <v>16</v>
      </c>
      <c r="Q290">
        <v>547</v>
      </c>
      <c r="R290">
        <v>8.1542857142857148</v>
      </c>
      <c r="S290" s="29"/>
    </row>
    <row r="291" spans="2:19" x14ac:dyDescent="0.2">
      <c r="B291" t="s">
        <v>287</v>
      </c>
      <c r="C291">
        <v>87124542</v>
      </c>
      <c r="D291">
        <v>42841</v>
      </c>
      <c r="E291">
        <v>2</v>
      </c>
      <c r="F291" s="40">
        <f t="shared" si="8"/>
        <v>2</v>
      </c>
      <c r="G291" s="40" t="str">
        <f t="shared" si="9"/>
        <v/>
      </c>
      <c r="I291" t="s">
        <v>953</v>
      </c>
      <c r="J291" t="s">
        <v>487</v>
      </c>
      <c r="K291" t="s">
        <v>884</v>
      </c>
      <c r="L291" t="s">
        <v>244</v>
      </c>
      <c r="M291">
        <v>87123948</v>
      </c>
      <c r="N291">
        <v>41504</v>
      </c>
      <c r="O291">
        <v>3</v>
      </c>
      <c r="P291">
        <v>5</v>
      </c>
      <c r="Q291">
        <v>1261</v>
      </c>
      <c r="R291">
        <v>8.0785714285714274</v>
      </c>
      <c r="S291" s="29"/>
    </row>
    <row r="292" spans="2:19" x14ac:dyDescent="0.2">
      <c r="B292" t="s">
        <v>41</v>
      </c>
      <c r="C292">
        <v>87124543</v>
      </c>
      <c r="D292">
        <v>42764</v>
      </c>
      <c r="E292">
        <v>3</v>
      </c>
      <c r="F292" s="40">
        <f t="shared" si="8"/>
        <v>7</v>
      </c>
      <c r="G292" s="40" t="str">
        <f t="shared" si="9"/>
        <v>Cobrar un 10%</v>
      </c>
      <c r="I292" t="s">
        <v>954</v>
      </c>
      <c r="J292" t="s">
        <v>487</v>
      </c>
      <c r="K292" t="s">
        <v>884</v>
      </c>
      <c r="L292" t="s">
        <v>37</v>
      </c>
      <c r="M292">
        <v>87123949</v>
      </c>
      <c r="N292">
        <v>41521</v>
      </c>
      <c r="O292">
        <v>1</v>
      </c>
      <c r="P292">
        <v>6</v>
      </c>
      <c r="Q292">
        <v>1162</v>
      </c>
      <c r="R292">
        <v>7.5142857142857142</v>
      </c>
      <c r="S292" s="29"/>
    </row>
    <row r="293" spans="2:19" x14ac:dyDescent="0.2">
      <c r="B293" t="s">
        <v>120</v>
      </c>
      <c r="C293">
        <v>87124544</v>
      </c>
      <c r="D293">
        <v>42916</v>
      </c>
      <c r="E293">
        <v>1</v>
      </c>
      <c r="F293" s="40">
        <f t="shared" si="8"/>
        <v>22</v>
      </c>
      <c r="G293" s="40" t="str">
        <f t="shared" si="9"/>
        <v>Cobrar un 10%</v>
      </c>
      <c r="I293" t="s">
        <v>955</v>
      </c>
      <c r="J293" t="s">
        <v>487</v>
      </c>
      <c r="K293" t="s">
        <v>884</v>
      </c>
      <c r="L293" t="s">
        <v>192</v>
      </c>
      <c r="M293">
        <v>87123950</v>
      </c>
      <c r="N293">
        <v>41520</v>
      </c>
      <c r="O293">
        <v>3</v>
      </c>
      <c r="P293">
        <v>7</v>
      </c>
      <c r="Q293">
        <v>1493</v>
      </c>
      <c r="R293">
        <v>8.0342857142857156</v>
      </c>
      <c r="S293" s="29"/>
    </row>
    <row r="294" spans="2:19" x14ac:dyDescent="0.2">
      <c r="B294" t="s">
        <v>265</v>
      </c>
      <c r="C294">
        <v>87124545</v>
      </c>
      <c r="D294">
        <v>42817</v>
      </c>
      <c r="E294">
        <v>3</v>
      </c>
      <c r="F294" s="40">
        <f t="shared" si="8"/>
        <v>28</v>
      </c>
      <c r="G294" s="40" t="str">
        <f t="shared" si="9"/>
        <v>Cobrar un 10%</v>
      </c>
      <c r="I294" t="s">
        <v>956</v>
      </c>
      <c r="J294" t="s">
        <v>487</v>
      </c>
      <c r="K294" t="s">
        <v>884</v>
      </c>
      <c r="L294" t="s">
        <v>242</v>
      </c>
      <c r="M294">
        <v>87123951</v>
      </c>
      <c r="N294">
        <v>41358</v>
      </c>
      <c r="O294">
        <v>1</v>
      </c>
      <c r="P294">
        <v>2</v>
      </c>
      <c r="Q294">
        <v>1009</v>
      </c>
      <c r="R294">
        <v>7.4571428571428573</v>
      </c>
      <c r="S294" s="29"/>
    </row>
    <row r="295" spans="2:19" x14ac:dyDescent="0.2">
      <c r="B295" t="s">
        <v>273</v>
      </c>
      <c r="C295">
        <v>87124546</v>
      </c>
      <c r="D295">
        <v>42849</v>
      </c>
      <c r="E295">
        <v>1</v>
      </c>
      <c r="F295" s="40">
        <f t="shared" si="8"/>
        <v>6</v>
      </c>
      <c r="G295" s="40" t="str">
        <f t="shared" si="9"/>
        <v>Cobrar un 10%</v>
      </c>
      <c r="I295" t="s">
        <v>957</v>
      </c>
      <c r="J295" t="s">
        <v>487</v>
      </c>
      <c r="K295" t="s">
        <v>884</v>
      </c>
      <c r="L295" t="s">
        <v>303</v>
      </c>
      <c r="M295">
        <v>87123952</v>
      </c>
      <c r="N295">
        <v>41453</v>
      </c>
      <c r="O295">
        <v>2</v>
      </c>
      <c r="P295">
        <v>8</v>
      </c>
      <c r="Q295">
        <v>1321</v>
      </c>
      <c r="R295">
        <v>7.46</v>
      </c>
      <c r="S295" s="29"/>
    </row>
    <row r="296" spans="2:19" x14ac:dyDescent="0.2">
      <c r="B296" t="s">
        <v>1560</v>
      </c>
      <c r="C296">
        <v>87124547</v>
      </c>
      <c r="D296">
        <v>42905</v>
      </c>
      <c r="E296">
        <v>3</v>
      </c>
      <c r="F296" s="40">
        <f t="shared" si="8"/>
        <v>5</v>
      </c>
      <c r="G296" s="40" t="str">
        <f t="shared" si="9"/>
        <v>Cobrar un 10%</v>
      </c>
      <c r="I296" t="s">
        <v>958</v>
      </c>
      <c r="J296" t="s">
        <v>487</v>
      </c>
      <c r="K296" t="s">
        <v>884</v>
      </c>
      <c r="L296" t="s">
        <v>343</v>
      </c>
      <c r="M296">
        <v>87123953</v>
      </c>
      <c r="N296">
        <v>41409</v>
      </c>
      <c r="O296">
        <v>3</v>
      </c>
      <c r="P296">
        <v>1</v>
      </c>
      <c r="Q296">
        <v>1484</v>
      </c>
      <c r="R296">
        <v>7.1842857142857151</v>
      </c>
      <c r="S296" s="29"/>
    </row>
    <row r="297" spans="2:19" x14ac:dyDescent="0.2">
      <c r="B297" t="s">
        <v>1562</v>
      </c>
      <c r="C297">
        <v>87124548</v>
      </c>
      <c r="D297">
        <v>42743</v>
      </c>
      <c r="E297">
        <v>3</v>
      </c>
      <c r="F297" s="40">
        <f t="shared" si="8"/>
        <v>13</v>
      </c>
      <c r="G297" s="40" t="str">
        <f t="shared" si="9"/>
        <v>Cobrar un 10%</v>
      </c>
      <c r="I297" t="s">
        <v>959</v>
      </c>
      <c r="J297" t="s">
        <v>487</v>
      </c>
      <c r="K297" t="s">
        <v>884</v>
      </c>
      <c r="L297" t="s">
        <v>306</v>
      </c>
      <c r="M297">
        <v>87123954</v>
      </c>
      <c r="N297">
        <v>41409</v>
      </c>
      <c r="O297">
        <v>3</v>
      </c>
      <c r="P297">
        <v>1</v>
      </c>
      <c r="Q297">
        <v>1403</v>
      </c>
      <c r="R297">
        <v>7.3571428571428568</v>
      </c>
      <c r="S297" s="29"/>
    </row>
    <row r="298" spans="2:19" x14ac:dyDescent="0.2">
      <c r="B298" t="s">
        <v>1564</v>
      </c>
      <c r="C298">
        <v>87124549</v>
      </c>
      <c r="D298">
        <v>42741</v>
      </c>
      <c r="E298">
        <v>3</v>
      </c>
      <c r="F298" s="40">
        <f t="shared" si="8"/>
        <v>2</v>
      </c>
      <c r="G298" s="40" t="str">
        <f t="shared" si="9"/>
        <v/>
      </c>
      <c r="I298" t="s">
        <v>960</v>
      </c>
      <c r="J298" t="s">
        <v>487</v>
      </c>
      <c r="K298" t="s">
        <v>884</v>
      </c>
      <c r="L298" t="s">
        <v>229</v>
      </c>
      <c r="M298">
        <v>87123955</v>
      </c>
      <c r="N298">
        <v>41520</v>
      </c>
      <c r="O298">
        <v>3</v>
      </c>
      <c r="P298">
        <v>2</v>
      </c>
      <c r="Q298">
        <v>1112</v>
      </c>
      <c r="R298">
        <v>8.1914285714285722</v>
      </c>
      <c r="S298" s="29"/>
    </row>
    <row r="299" spans="2:19" x14ac:dyDescent="0.2">
      <c r="B299" t="s">
        <v>1566</v>
      </c>
      <c r="C299">
        <v>87124550</v>
      </c>
      <c r="D299">
        <v>42771</v>
      </c>
      <c r="E299">
        <v>3</v>
      </c>
      <c r="F299" s="40">
        <f t="shared" si="8"/>
        <v>10</v>
      </c>
      <c r="G299" s="40" t="str">
        <f t="shared" si="9"/>
        <v>Cobrar un 10%</v>
      </c>
      <c r="I299" t="s">
        <v>961</v>
      </c>
      <c r="J299" t="s">
        <v>487</v>
      </c>
      <c r="K299" t="s">
        <v>884</v>
      </c>
      <c r="L299" t="s">
        <v>33</v>
      </c>
      <c r="M299">
        <v>87123956</v>
      </c>
      <c r="N299">
        <v>41448</v>
      </c>
      <c r="O299">
        <v>1</v>
      </c>
      <c r="P299">
        <v>12</v>
      </c>
      <c r="Q299">
        <v>1106</v>
      </c>
      <c r="R299">
        <v>7.24</v>
      </c>
      <c r="S299" s="29"/>
    </row>
    <row r="300" spans="2:19" x14ac:dyDescent="0.2">
      <c r="B300" t="s">
        <v>1568</v>
      </c>
      <c r="C300">
        <v>87124551</v>
      </c>
      <c r="D300">
        <v>42845</v>
      </c>
      <c r="E300">
        <v>3</v>
      </c>
      <c r="F300" s="40">
        <f t="shared" si="8"/>
        <v>14</v>
      </c>
      <c r="G300" s="40" t="str">
        <f t="shared" si="9"/>
        <v>Cobrar un 10%</v>
      </c>
      <c r="I300" t="s">
        <v>962</v>
      </c>
      <c r="J300" t="s">
        <v>487</v>
      </c>
      <c r="K300" t="s">
        <v>884</v>
      </c>
      <c r="L300" t="s">
        <v>345</v>
      </c>
      <c r="M300">
        <v>87123957</v>
      </c>
      <c r="N300">
        <v>41311</v>
      </c>
      <c r="O300">
        <v>2</v>
      </c>
      <c r="P300">
        <v>5</v>
      </c>
      <c r="Q300">
        <v>1228</v>
      </c>
      <c r="R300">
        <v>8.3257142857142856</v>
      </c>
      <c r="S300" s="29"/>
    </row>
    <row r="301" spans="2:19" x14ac:dyDescent="0.2">
      <c r="B301" t="s">
        <v>1570</v>
      </c>
      <c r="C301">
        <v>87124552</v>
      </c>
      <c r="D301">
        <v>42987</v>
      </c>
      <c r="E301">
        <v>3</v>
      </c>
      <c r="F301" s="40">
        <f t="shared" si="8"/>
        <v>27</v>
      </c>
      <c r="G301" s="40" t="str">
        <f t="shared" si="9"/>
        <v>Cobrar un 10%</v>
      </c>
      <c r="I301" t="s">
        <v>963</v>
      </c>
      <c r="J301" t="s">
        <v>487</v>
      </c>
      <c r="K301" t="s">
        <v>884</v>
      </c>
      <c r="L301" t="s">
        <v>66</v>
      </c>
      <c r="M301">
        <v>87123958</v>
      </c>
      <c r="N301">
        <v>41318</v>
      </c>
      <c r="O301">
        <v>3</v>
      </c>
      <c r="P301">
        <v>0</v>
      </c>
      <c r="Q301">
        <v>1412</v>
      </c>
      <c r="R301">
        <v>8.2685714285714287</v>
      </c>
      <c r="S301" s="29"/>
    </row>
    <row r="302" spans="2:19" x14ac:dyDescent="0.2">
      <c r="I302" t="s">
        <v>964</v>
      </c>
      <c r="J302" t="s">
        <v>487</v>
      </c>
      <c r="K302" t="s">
        <v>884</v>
      </c>
      <c r="L302" t="s">
        <v>111</v>
      </c>
      <c r="M302">
        <v>87123959</v>
      </c>
      <c r="N302">
        <v>41329</v>
      </c>
      <c r="O302">
        <v>2</v>
      </c>
      <c r="P302">
        <v>0</v>
      </c>
      <c r="Q302">
        <v>1554</v>
      </c>
      <c r="R302">
        <v>8.7028571428571428</v>
      </c>
      <c r="S302" s="29"/>
    </row>
    <row r="303" spans="2:19" x14ac:dyDescent="0.2">
      <c r="I303" t="s">
        <v>965</v>
      </c>
      <c r="J303" t="s">
        <v>487</v>
      </c>
      <c r="K303" t="s">
        <v>884</v>
      </c>
      <c r="L303" t="s">
        <v>344</v>
      </c>
      <c r="M303">
        <v>87123960</v>
      </c>
      <c r="N303">
        <v>41401</v>
      </c>
      <c r="O303">
        <v>3</v>
      </c>
      <c r="P303">
        <v>10</v>
      </c>
      <c r="Q303">
        <v>740</v>
      </c>
      <c r="R303">
        <v>7.9657142857142862</v>
      </c>
      <c r="S303" s="29"/>
    </row>
    <row r="304" spans="2:19" x14ac:dyDescent="0.2">
      <c r="I304" t="s">
        <v>966</v>
      </c>
      <c r="J304" t="s">
        <v>487</v>
      </c>
      <c r="K304" t="s">
        <v>884</v>
      </c>
      <c r="L304" t="s">
        <v>256</v>
      </c>
      <c r="M304">
        <v>87123961</v>
      </c>
      <c r="N304">
        <v>41380</v>
      </c>
      <c r="O304">
        <v>2</v>
      </c>
      <c r="P304">
        <v>0</v>
      </c>
      <c r="Q304">
        <v>658</v>
      </c>
      <c r="R304">
        <v>7.9771428571428569</v>
      </c>
      <c r="S304" s="29"/>
    </row>
    <row r="305" spans="9:19" x14ac:dyDescent="0.2">
      <c r="I305" t="s">
        <v>967</v>
      </c>
      <c r="J305" t="s">
        <v>487</v>
      </c>
      <c r="K305" t="s">
        <v>884</v>
      </c>
      <c r="L305" t="s">
        <v>87</v>
      </c>
      <c r="M305">
        <v>87123962</v>
      </c>
      <c r="N305">
        <v>41358</v>
      </c>
      <c r="O305">
        <v>3</v>
      </c>
      <c r="P305">
        <v>10</v>
      </c>
      <c r="Q305">
        <v>623</v>
      </c>
      <c r="R305">
        <v>8.3371428571428563</v>
      </c>
      <c r="S305" s="29"/>
    </row>
    <row r="306" spans="9:19" x14ac:dyDescent="0.2">
      <c r="I306" t="s">
        <v>968</v>
      </c>
      <c r="J306" t="s">
        <v>487</v>
      </c>
      <c r="K306" t="s">
        <v>884</v>
      </c>
      <c r="L306" t="s">
        <v>331</v>
      </c>
      <c r="M306">
        <v>87123963</v>
      </c>
      <c r="N306">
        <v>41447</v>
      </c>
      <c r="O306">
        <v>2</v>
      </c>
      <c r="P306">
        <v>1</v>
      </c>
      <c r="Q306">
        <v>523</v>
      </c>
      <c r="R306">
        <v>7.6928571428571422</v>
      </c>
      <c r="S306" s="29"/>
    </row>
    <row r="307" spans="9:19" x14ac:dyDescent="0.2">
      <c r="I307" t="s">
        <v>969</v>
      </c>
      <c r="J307" t="s">
        <v>487</v>
      </c>
      <c r="K307" t="s">
        <v>884</v>
      </c>
      <c r="L307" t="s">
        <v>191</v>
      </c>
      <c r="M307">
        <v>87123964</v>
      </c>
      <c r="N307">
        <v>41503</v>
      </c>
      <c r="O307">
        <v>3</v>
      </c>
      <c r="P307">
        <v>30</v>
      </c>
      <c r="Q307">
        <v>1152</v>
      </c>
      <c r="R307">
        <v>7.4185714285714282</v>
      </c>
      <c r="S307" s="29"/>
    </row>
    <row r="308" spans="9:19" x14ac:dyDescent="0.2">
      <c r="I308" t="s">
        <v>970</v>
      </c>
      <c r="J308" t="s">
        <v>487</v>
      </c>
      <c r="K308" t="s">
        <v>884</v>
      </c>
      <c r="L308" t="s">
        <v>89</v>
      </c>
      <c r="M308">
        <v>87123965</v>
      </c>
      <c r="N308">
        <v>41381</v>
      </c>
      <c r="O308">
        <v>1</v>
      </c>
      <c r="P308">
        <v>15</v>
      </c>
      <c r="Q308">
        <v>1427</v>
      </c>
      <c r="R308">
        <v>7.621428571428571</v>
      </c>
      <c r="S308" s="29"/>
    </row>
    <row r="309" spans="9:19" x14ac:dyDescent="0.2">
      <c r="I309" t="s">
        <v>971</v>
      </c>
      <c r="J309" t="s">
        <v>487</v>
      </c>
      <c r="K309" t="s">
        <v>884</v>
      </c>
      <c r="L309" t="s">
        <v>13</v>
      </c>
      <c r="M309">
        <v>87123966</v>
      </c>
      <c r="N309">
        <v>41490</v>
      </c>
      <c r="O309">
        <v>1</v>
      </c>
      <c r="P309">
        <v>11</v>
      </c>
      <c r="Q309">
        <v>580</v>
      </c>
      <c r="R309">
        <v>8.2928571428571427</v>
      </c>
      <c r="S309" s="29"/>
    </row>
    <row r="310" spans="9:19" x14ac:dyDescent="0.2">
      <c r="I310" t="s">
        <v>972</v>
      </c>
      <c r="J310" t="s">
        <v>487</v>
      </c>
      <c r="K310" t="s">
        <v>884</v>
      </c>
      <c r="L310" t="s">
        <v>96</v>
      </c>
      <c r="M310">
        <v>87123967</v>
      </c>
      <c r="N310">
        <v>41301</v>
      </c>
      <c r="O310">
        <v>2</v>
      </c>
      <c r="P310">
        <v>13</v>
      </c>
      <c r="Q310">
        <v>1470</v>
      </c>
      <c r="R310">
        <v>7.6399999999999988</v>
      </c>
      <c r="S310" s="29"/>
    </row>
    <row r="311" spans="9:19" x14ac:dyDescent="0.2">
      <c r="I311" t="s">
        <v>973</v>
      </c>
      <c r="J311" t="s">
        <v>487</v>
      </c>
      <c r="K311" t="s">
        <v>884</v>
      </c>
      <c r="L311" t="s">
        <v>291</v>
      </c>
      <c r="M311">
        <v>87123968</v>
      </c>
      <c r="N311">
        <v>41369</v>
      </c>
      <c r="O311">
        <v>3</v>
      </c>
      <c r="P311">
        <v>2</v>
      </c>
      <c r="Q311">
        <v>1632</v>
      </c>
      <c r="R311">
        <v>8.6957142857142866</v>
      </c>
      <c r="S311" s="29"/>
    </row>
    <row r="312" spans="9:19" x14ac:dyDescent="0.2">
      <c r="I312" t="s">
        <v>974</v>
      </c>
      <c r="J312" t="s">
        <v>487</v>
      </c>
      <c r="K312" t="s">
        <v>884</v>
      </c>
      <c r="L312" t="s">
        <v>188</v>
      </c>
      <c r="M312">
        <v>87123969</v>
      </c>
      <c r="N312">
        <v>41399</v>
      </c>
      <c r="O312">
        <v>2</v>
      </c>
      <c r="P312">
        <v>9</v>
      </c>
      <c r="Q312">
        <v>1227</v>
      </c>
      <c r="R312">
        <v>8.0157142857142851</v>
      </c>
      <c r="S312" s="29"/>
    </row>
    <row r="313" spans="9:19" x14ac:dyDescent="0.2">
      <c r="I313" t="s">
        <v>975</v>
      </c>
      <c r="J313" t="s">
        <v>487</v>
      </c>
      <c r="K313" t="s">
        <v>884</v>
      </c>
      <c r="L313" t="s">
        <v>210</v>
      </c>
      <c r="M313">
        <v>87123970</v>
      </c>
      <c r="N313">
        <v>41472</v>
      </c>
      <c r="O313">
        <v>2</v>
      </c>
      <c r="P313">
        <v>1</v>
      </c>
      <c r="Q313">
        <v>701</v>
      </c>
      <c r="R313">
        <v>7.5642857142857149</v>
      </c>
      <c r="S313" s="29"/>
    </row>
    <row r="314" spans="9:19" x14ac:dyDescent="0.2">
      <c r="I314" t="s">
        <v>976</v>
      </c>
      <c r="J314" t="s">
        <v>487</v>
      </c>
      <c r="K314" t="s">
        <v>884</v>
      </c>
      <c r="L314" t="s">
        <v>977</v>
      </c>
      <c r="M314">
        <v>87123971</v>
      </c>
      <c r="N314">
        <v>41332</v>
      </c>
      <c r="O314">
        <v>3</v>
      </c>
      <c r="P314">
        <v>4</v>
      </c>
      <c r="Q314">
        <v>1177</v>
      </c>
      <c r="R314">
        <v>8.007142857142858</v>
      </c>
      <c r="S314" s="29"/>
    </row>
    <row r="315" spans="9:19" x14ac:dyDescent="0.2">
      <c r="I315" t="s">
        <v>978</v>
      </c>
      <c r="J315" t="s">
        <v>487</v>
      </c>
      <c r="K315" t="s">
        <v>884</v>
      </c>
      <c r="L315" t="s">
        <v>261</v>
      </c>
      <c r="M315">
        <v>87123972</v>
      </c>
      <c r="N315">
        <v>41484</v>
      </c>
      <c r="O315">
        <v>3</v>
      </c>
      <c r="P315">
        <v>9</v>
      </c>
      <c r="Q315">
        <v>1152</v>
      </c>
      <c r="R315">
        <v>7.782857142857142</v>
      </c>
      <c r="S315" s="29"/>
    </row>
    <row r="316" spans="9:19" x14ac:dyDescent="0.2">
      <c r="I316" t="s">
        <v>979</v>
      </c>
      <c r="J316" t="s">
        <v>487</v>
      </c>
      <c r="K316" t="s">
        <v>884</v>
      </c>
      <c r="L316" t="s">
        <v>275</v>
      </c>
      <c r="M316">
        <v>87123973</v>
      </c>
      <c r="N316">
        <v>41398</v>
      </c>
      <c r="O316">
        <v>3</v>
      </c>
      <c r="P316">
        <v>20</v>
      </c>
      <c r="Q316">
        <v>630</v>
      </c>
      <c r="R316">
        <v>7.8114285714285705</v>
      </c>
      <c r="S316" s="29"/>
    </row>
    <row r="317" spans="9:19" x14ac:dyDescent="0.2">
      <c r="I317" t="s">
        <v>980</v>
      </c>
      <c r="J317" t="s">
        <v>487</v>
      </c>
      <c r="K317" t="s">
        <v>884</v>
      </c>
      <c r="L317" t="s">
        <v>270</v>
      </c>
      <c r="M317">
        <v>87123974</v>
      </c>
      <c r="N317">
        <v>41467</v>
      </c>
      <c r="O317">
        <v>1</v>
      </c>
      <c r="P317">
        <v>1</v>
      </c>
      <c r="Q317">
        <v>1462</v>
      </c>
      <c r="R317">
        <v>8.7085714285714282</v>
      </c>
      <c r="S317" s="29"/>
    </row>
    <row r="318" spans="9:19" x14ac:dyDescent="0.2">
      <c r="I318" t="s">
        <v>981</v>
      </c>
      <c r="J318" t="s">
        <v>487</v>
      </c>
      <c r="K318" t="s">
        <v>884</v>
      </c>
      <c r="L318" t="s">
        <v>339</v>
      </c>
      <c r="M318">
        <v>87123975</v>
      </c>
      <c r="N318">
        <v>41470</v>
      </c>
      <c r="O318">
        <v>3</v>
      </c>
      <c r="P318">
        <v>16</v>
      </c>
      <c r="Q318">
        <v>509</v>
      </c>
      <c r="R318">
        <v>7.6528571428571421</v>
      </c>
      <c r="S318" s="29"/>
    </row>
    <row r="319" spans="9:19" x14ac:dyDescent="0.2">
      <c r="I319" t="s">
        <v>982</v>
      </c>
      <c r="J319" t="s">
        <v>487</v>
      </c>
      <c r="K319" t="s">
        <v>884</v>
      </c>
      <c r="L319" t="s">
        <v>153</v>
      </c>
      <c r="M319">
        <v>87123976</v>
      </c>
      <c r="N319">
        <v>41378</v>
      </c>
      <c r="O319">
        <v>3</v>
      </c>
      <c r="P319">
        <v>3</v>
      </c>
      <c r="Q319">
        <v>996</v>
      </c>
      <c r="R319">
        <v>8.0385714285714283</v>
      </c>
      <c r="S319" s="29"/>
    </row>
    <row r="320" spans="9:19" x14ac:dyDescent="0.2">
      <c r="I320" t="s">
        <v>983</v>
      </c>
      <c r="J320" t="s">
        <v>487</v>
      </c>
      <c r="K320" t="s">
        <v>884</v>
      </c>
      <c r="L320" t="s">
        <v>41</v>
      </c>
      <c r="M320">
        <v>87123977</v>
      </c>
      <c r="N320">
        <v>41298</v>
      </c>
      <c r="O320">
        <v>1</v>
      </c>
      <c r="P320">
        <v>7</v>
      </c>
      <c r="Q320">
        <v>1131</v>
      </c>
      <c r="R320">
        <v>8.66</v>
      </c>
      <c r="S320" s="29"/>
    </row>
    <row r="321" spans="9:19" x14ac:dyDescent="0.2">
      <c r="I321" t="s">
        <v>984</v>
      </c>
      <c r="J321" t="s">
        <v>487</v>
      </c>
      <c r="K321" t="s">
        <v>884</v>
      </c>
      <c r="L321" t="s">
        <v>205</v>
      </c>
      <c r="M321">
        <v>87123978</v>
      </c>
      <c r="N321">
        <v>41389</v>
      </c>
      <c r="O321">
        <v>2</v>
      </c>
      <c r="P321">
        <v>5</v>
      </c>
      <c r="Q321">
        <v>889</v>
      </c>
      <c r="R321">
        <v>7.6228571428571428</v>
      </c>
      <c r="S321" s="29"/>
    </row>
    <row r="322" spans="9:19" x14ac:dyDescent="0.2">
      <c r="I322" t="s">
        <v>985</v>
      </c>
      <c r="J322" t="s">
        <v>487</v>
      </c>
      <c r="K322" t="s">
        <v>884</v>
      </c>
      <c r="L322" t="s">
        <v>265</v>
      </c>
      <c r="M322">
        <v>87123979</v>
      </c>
      <c r="N322">
        <v>41369</v>
      </c>
      <c r="O322">
        <v>1</v>
      </c>
      <c r="P322">
        <v>28</v>
      </c>
      <c r="Q322">
        <v>1274</v>
      </c>
      <c r="R322">
        <v>8.9285714285714288</v>
      </c>
      <c r="S322" s="29"/>
    </row>
    <row r="323" spans="9:19" x14ac:dyDescent="0.2">
      <c r="I323" t="s">
        <v>986</v>
      </c>
      <c r="J323" t="s">
        <v>487</v>
      </c>
      <c r="K323" t="s">
        <v>884</v>
      </c>
      <c r="L323" t="s">
        <v>101</v>
      </c>
      <c r="M323">
        <v>87123980</v>
      </c>
      <c r="N323">
        <v>41421</v>
      </c>
      <c r="O323">
        <v>2</v>
      </c>
      <c r="P323">
        <v>8</v>
      </c>
      <c r="Q323">
        <v>858</v>
      </c>
      <c r="R323">
        <v>7.7014285714285711</v>
      </c>
      <c r="S323" s="29"/>
    </row>
    <row r="324" spans="9:19" x14ac:dyDescent="0.2">
      <c r="I324" t="s">
        <v>987</v>
      </c>
      <c r="J324" t="s">
        <v>487</v>
      </c>
      <c r="K324" t="s">
        <v>884</v>
      </c>
      <c r="L324" t="s">
        <v>150</v>
      </c>
      <c r="M324">
        <v>87123981</v>
      </c>
      <c r="N324">
        <v>41397</v>
      </c>
      <c r="O324">
        <v>3</v>
      </c>
      <c r="P324">
        <v>8</v>
      </c>
      <c r="Q324">
        <v>726</v>
      </c>
      <c r="R324">
        <v>7.8185714285714285</v>
      </c>
      <c r="S324" s="29"/>
    </row>
    <row r="325" spans="9:19" x14ac:dyDescent="0.2">
      <c r="I325" t="s">
        <v>988</v>
      </c>
      <c r="J325" t="s">
        <v>487</v>
      </c>
      <c r="K325" t="s">
        <v>884</v>
      </c>
      <c r="L325" t="s">
        <v>102</v>
      </c>
      <c r="M325">
        <v>87123982</v>
      </c>
      <c r="N325">
        <v>41453</v>
      </c>
      <c r="O325">
        <v>2</v>
      </c>
      <c r="P325">
        <v>18</v>
      </c>
      <c r="Q325">
        <v>1347</v>
      </c>
      <c r="R325">
        <v>7.1157142857142848</v>
      </c>
      <c r="S325" s="29"/>
    </row>
    <row r="326" spans="9:19" x14ac:dyDescent="0.2">
      <c r="I326" t="s">
        <v>989</v>
      </c>
      <c r="J326" t="s">
        <v>990</v>
      </c>
      <c r="K326" t="s">
        <v>488</v>
      </c>
      <c r="L326" t="s">
        <v>207</v>
      </c>
      <c r="M326">
        <v>87123983</v>
      </c>
      <c r="N326">
        <v>42379</v>
      </c>
      <c r="O326">
        <v>2</v>
      </c>
      <c r="P326">
        <v>0</v>
      </c>
      <c r="Q326">
        <v>618</v>
      </c>
      <c r="R326">
        <v>8.5614285714285696</v>
      </c>
      <c r="S326" s="29"/>
    </row>
    <row r="327" spans="9:19" x14ac:dyDescent="0.2">
      <c r="I327" t="s">
        <v>991</v>
      </c>
      <c r="J327" t="s">
        <v>990</v>
      </c>
      <c r="K327" t="s">
        <v>488</v>
      </c>
      <c r="L327" t="s">
        <v>178</v>
      </c>
      <c r="M327">
        <v>87123984</v>
      </c>
      <c r="N327">
        <v>42530</v>
      </c>
      <c r="O327">
        <v>2</v>
      </c>
      <c r="P327">
        <v>7</v>
      </c>
      <c r="Q327">
        <v>755</v>
      </c>
      <c r="R327">
        <v>6.9942857142857138</v>
      </c>
      <c r="S327" s="29"/>
    </row>
    <row r="328" spans="9:19" x14ac:dyDescent="0.2">
      <c r="I328" t="s">
        <v>992</v>
      </c>
      <c r="J328" t="s">
        <v>990</v>
      </c>
      <c r="K328" t="s">
        <v>488</v>
      </c>
      <c r="L328" t="s">
        <v>228</v>
      </c>
      <c r="M328">
        <v>87123985</v>
      </c>
      <c r="N328">
        <v>42405</v>
      </c>
      <c r="O328">
        <v>2</v>
      </c>
      <c r="P328">
        <v>2</v>
      </c>
      <c r="Q328">
        <v>1467</v>
      </c>
      <c r="R328">
        <v>8.4071428571428566</v>
      </c>
      <c r="S328" s="29"/>
    </row>
    <row r="329" spans="9:19" x14ac:dyDescent="0.2">
      <c r="I329" t="s">
        <v>993</v>
      </c>
      <c r="J329" t="s">
        <v>990</v>
      </c>
      <c r="K329" t="s">
        <v>488</v>
      </c>
      <c r="L329" t="s">
        <v>266</v>
      </c>
      <c r="M329">
        <v>87123986</v>
      </c>
      <c r="N329">
        <v>42458</v>
      </c>
      <c r="O329">
        <v>2</v>
      </c>
      <c r="P329">
        <v>15</v>
      </c>
      <c r="Q329">
        <v>1224</v>
      </c>
      <c r="R329">
        <v>7.7971428571428572</v>
      </c>
      <c r="S329" s="29"/>
    </row>
    <row r="330" spans="9:19" x14ac:dyDescent="0.2">
      <c r="I330" t="s">
        <v>994</v>
      </c>
      <c r="J330" t="s">
        <v>990</v>
      </c>
      <c r="K330" t="s">
        <v>488</v>
      </c>
      <c r="L330" t="s">
        <v>301</v>
      </c>
      <c r="M330">
        <v>87123987</v>
      </c>
      <c r="N330">
        <v>42536</v>
      </c>
      <c r="O330">
        <v>2</v>
      </c>
      <c r="P330">
        <v>13</v>
      </c>
      <c r="Q330">
        <v>1224</v>
      </c>
      <c r="R330">
        <v>8.7271428571428569</v>
      </c>
      <c r="S330" s="29"/>
    </row>
    <row r="331" spans="9:19" x14ac:dyDescent="0.2">
      <c r="I331" t="s">
        <v>995</v>
      </c>
      <c r="J331" t="s">
        <v>990</v>
      </c>
      <c r="K331" t="s">
        <v>488</v>
      </c>
      <c r="L331" t="s">
        <v>332</v>
      </c>
      <c r="M331">
        <v>87123988</v>
      </c>
      <c r="N331">
        <v>42462</v>
      </c>
      <c r="O331">
        <v>3</v>
      </c>
      <c r="P331">
        <v>9</v>
      </c>
      <c r="Q331">
        <v>1519</v>
      </c>
      <c r="R331">
        <v>7.7357142857142858</v>
      </c>
      <c r="S331" s="29"/>
    </row>
    <row r="332" spans="9:19" x14ac:dyDescent="0.2">
      <c r="I332" t="s">
        <v>996</v>
      </c>
      <c r="J332" t="s">
        <v>990</v>
      </c>
      <c r="K332" t="s">
        <v>488</v>
      </c>
      <c r="L332" t="s">
        <v>17</v>
      </c>
      <c r="M332">
        <v>87123989</v>
      </c>
      <c r="N332">
        <v>42379</v>
      </c>
      <c r="O332">
        <v>3</v>
      </c>
      <c r="P332">
        <v>29</v>
      </c>
      <c r="Q332">
        <v>762</v>
      </c>
      <c r="R332">
        <v>8.4699999999999989</v>
      </c>
      <c r="S332" s="29"/>
    </row>
    <row r="333" spans="9:19" x14ac:dyDescent="0.2">
      <c r="I333" t="s">
        <v>997</v>
      </c>
      <c r="J333" t="s">
        <v>990</v>
      </c>
      <c r="K333" t="s">
        <v>488</v>
      </c>
      <c r="L333" t="s">
        <v>94</v>
      </c>
      <c r="M333">
        <v>87123990</v>
      </c>
      <c r="N333">
        <v>42561</v>
      </c>
      <c r="O333">
        <v>3</v>
      </c>
      <c r="P333">
        <v>10</v>
      </c>
      <c r="Q333">
        <v>1056</v>
      </c>
      <c r="R333">
        <v>7.9428571428571431</v>
      </c>
      <c r="S333" s="29"/>
    </row>
    <row r="334" spans="9:19" x14ac:dyDescent="0.2">
      <c r="I334" t="s">
        <v>998</v>
      </c>
      <c r="J334" t="s">
        <v>990</v>
      </c>
      <c r="K334" t="s">
        <v>488</v>
      </c>
      <c r="L334" t="s">
        <v>133</v>
      </c>
      <c r="M334">
        <v>87123991</v>
      </c>
      <c r="N334">
        <v>42506</v>
      </c>
      <c r="O334">
        <v>3</v>
      </c>
      <c r="P334">
        <v>1</v>
      </c>
      <c r="Q334">
        <v>1655</v>
      </c>
      <c r="R334">
        <v>8.4228571428571435</v>
      </c>
      <c r="S334" s="29"/>
    </row>
    <row r="335" spans="9:19" x14ac:dyDescent="0.2">
      <c r="I335" t="s">
        <v>999</v>
      </c>
      <c r="J335" t="s">
        <v>990</v>
      </c>
      <c r="K335" t="s">
        <v>488</v>
      </c>
      <c r="L335" t="s">
        <v>110</v>
      </c>
      <c r="M335">
        <v>87123992</v>
      </c>
      <c r="N335">
        <v>42499</v>
      </c>
      <c r="O335">
        <v>3</v>
      </c>
      <c r="P335">
        <v>1</v>
      </c>
      <c r="Q335">
        <v>1268</v>
      </c>
      <c r="R335">
        <v>8.3857142857142861</v>
      </c>
      <c r="S335" s="29"/>
    </row>
    <row r="336" spans="9:19" x14ac:dyDescent="0.2">
      <c r="I336" t="s">
        <v>1000</v>
      </c>
      <c r="J336" t="s">
        <v>990</v>
      </c>
      <c r="K336" t="s">
        <v>488</v>
      </c>
      <c r="L336" t="s">
        <v>233</v>
      </c>
      <c r="M336">
        <v>87123993</v>
      </c>
      <c r="N336">
        <v>42588</v>
      </c>
      <c r="O336">
        <v>3</v>
      </c>
      <c r="P336">
        <v>0</v>
      </c>
      <c r="Q336">
        <v>645</v>
      </c>
      <c r="R336">
        <v>8.5414285714285718</v>
      </c>
      <c r="S336" s="29"/>
    </row>
    <row r="337" spans="9:19" x14ac:dyDescent="0.2">
      <c r="I337" t="s">
        <v>1001</v>
      </c>
      <c r="J337" t="s">
        <v>990</v>
      </c>
      <c r="K337" t="s">
        <v>488</v>
      </c>
      <c r="L337" t="s">
        <v>203</v>
      </c>
      <c r="M337">
        <v>87123994</v>
      </c>
      <c r="N337">
        <v>42475</v>
      </c>
      <c r="O337">
        <v>2</v>
      </c>
      <c r="P337">
        <v>5</v>
      </c>
      <c r="Q337">
        <v>620</v>
      </c>
      <c r="R337">
        <v>8.08</v>
      </c>
      <c r="S337" s="29"/>
    </row>
    <row r="338" spans="9:19" x14ac:dyDescent="0.2">
      <c r="I338" t="s">
        <v>1002</v>
      </c>
      <c r="J338" t="s">
        <v>990</v>
      </c>
      <c r="K338" t="s">
        <v>488</v>
      </c>
      <c r="L338" t="s">
        <v>161</v>
      </c>
      <c r="M338">
        <v>87123995</v>
      </c>
      <c r="N338">
        <v>42437</v>
      </c>
      <c r="O338">
        <v>3</v>
      </c>
      <c r="P338">
        <v>21</v>
      </c>
      <c r="Q338">
        <v>536</v>
      </c>
      <c r="R338">
        <v>7.9985714285714291</v>
      </c>
      <c r="S338" s="29"/>
    </row>
    <row r="339" spans="9:19" x14ac:dyDescent="0.2">
      <c r="I339" t="s">
        <v>1003</v>
      </c>
      <c r="J339" t="s">
        <v>990</v>
      </c>
      <c r="K339" t="s">
        <v>488</v>
      </c>
      <c r="L339" t="s">
        <v>26</v>
      </c>
      <c r="M339">
        <v>87123996</v>
      </c>
      <c r="N339">
        <v>42612</v>
      </c>
      <c r="O339">
        <v>2</v>
      </c>
      <c r="P339">
        <v>0</v>
      </c>
      <c r="Q339">
        <v>1597</v>
      </c>
      <c r="R339">
        <v>7.5057142857142862</v>
      </c>
      <c r="S339" s="29"/>
    </row>
    <row r="340" spans="9:19" x14ac:dyDescent="0.2">
      <c r="I340" t="s">
        <v>1004</v>
      </c>
      <c r="J340" t="s">
        <v>990</v>
      </c>
      <c r="K340" t="s">
        <v>488</v>
      </c>
      <c r="L340" t="s">
        <v>154</v>
      </c>
      <c r="M340">
        <v>87123997</v>
      </c>
      <c r="N340">
        <v>42595</v>
      </c>
      <c r="O340">
        <v>3</v>
      </c>
      <c r="P340">
        <v>6</v>
      </c>
      <c r="Q340">
        <v>1062</v>
      </c>
      <c r="R340">
        <v>8.0042857142857144</v>
      </c>
      <c r="S340" s="29"/>
    </row>
    <row r="341" spans="9:19" x14ac:dyDescent="0.2">
      <c r="I341" t="s">
        <v>1005</v>
      </c>
      <c r="J341" t="s">
        <v>990</v>
      </c>
      <c r="K341" t="s">
        <v>488</v>
      </c>
      <c r="L341" t="s">
        <v>22</v>
      </c>
      <c r="M341">
        <v>87123998</v>
      </c>
      <c r="N341">
        <v>42617</v>
      </c>
      <c r="O341">
        <v>3</v>
      </c>
      <c r="P341">
        <v>7</v>
      </c>
      <c r="Q341">
        <v>728</v>
      </c>
      <c r="R341">
        <v>8.7785714285714285</v>
      </c>
      <c r="S341" s="29"/>
    </row>
    <row r="342" spans="9:19" x14ac:dyDescent="0.2">
      <c r="I342" t="s">
        <v>1006</v>
      </c>
      <c r="J342" t="s">
        <v>990</v>
      </c>
      <c r="K342" t="s">
        <v>488</v>
      </c>
      <c r="L342" t="s">
        <v>274</v>
      </c>
      <c r="M342">
        <v>87123999</v>
      </c>
      <c r="N342">
        <v>42564</v>
      </c>
      <c r="O342">
        <v>3</v>
      </c>
      <c r="P342">
        <v>1</v>
      </c>
      <c r="Q342">
        <v>1286</v>
      </c>
      <c r="R342">
        <v>7.2928571428571427</v>
      </c>
      <c r="S342" s="29"/>
    </row>
    <row r="343" spans="9:19" x14ac:dyDescent="0.2">
      <c r="I343" t="s">
        <v>1007</v>
      </c>
      <c r="J343" t="s">
        <v>990</v>
      </c>
      <c r="K343" t="s">
        <v>488</v>
      </c>
      <c r="L343" t="s">
        <v>316</v>
      </c>
      <c r="M343">
        <v>87124000</v>
      </c>
      <c r="N343">
        <v>42384</v>
      </c>
      <c r="O343">
        <v>3</v>
      </c>
      <c r="P343">
        <v>18</v>
      </c>
      <c r="Q343">
        <v>584</v>
      </c>
      <c r="R343">
        <v>7.5385714285714283</v>
      </c>
      <c r="S343" s="29"/>
    </row>
    <row r="344" spans="9:19" x14ac:dyDescent="0.2">
      <c r="I344" t="s">
        <v>1008</v>
      </c>
      <c r="J344" t="s">
        <v>990</v>
      </c>
      <c r="K344" t="s">
        <v>488</v>
      </c>
      <c r="L344" t="s">
        <v>152</v>
      </c>
      <c r="M344">
        <v>87124001</v>
      </c>
      <c r="N344">
        <v>42600</v>
      </c>
      <c r="O344">
        <v>2</v>
      </c>
      <c r="P344">
        <v>0</v>
      </c>
      <c r="Q344">
        <v>588</v>
      </c>
      <c r="R344">
        <v>7.9914285714285711</v>
      </c>
      <c r="S344" s="29"/>
    </row>
    <row r="345" spans="9:19" x14ac:dyDescent="0.2">
      <c r="I345" t="s">
        <v>1009</v>
      </c>
      <c r="J345" t="s">
        <v>990</v>
      </c>
      <c r="K345" t="s">
        <v>488</v>
      </c>
      <c r="L345" t="s">
        <v>12</v>
      </c>
      <c r="M345">
        <v>87124002</v>
      </c>
      <c r="N345">
        <v>42579</v>
      </c>
      <c r="O345">
        <v>2</v>
      </c>
      <c r="P345">
        <v>13</v>
      </c>
      <c r="Q345">
        <v>1210</v>
      </c>
      <c r="R345">
        <v>8.3757142857142863</v>
      </c>
      <c r="S345" s="29"/>
    </row>
    <row r="346" spans="9:19" x14ac:dyDescent="0.2">
      <c r="I346" t="s">
        <v>1010</v>
      </c>
      <c r="J346" t="s">
        <v>990</v>
      </c>
      <c r="K346" t="s">
        <v>488</v>
      </c>
      <c r="L346" t="s">
        <v>309</v>
      </c>
      <c r="M346">
        <v>87124003</v>
      </c>
      <c r="N346">
        <v>42475</v>
      </c>
      <c r="O346">
        <v>2</v>
      </c>
      <c r="P346">
        <v>8</v>
      </c>
      <c r="Q346">
        <v>1544</v>
      </c>
      <c r="R346">
        <v>8.137142857142857</v>
      </c>
      <c r="S346" s="29"/>
    </row>
    <row r="347" spans="9:19" x14ac:dyDescent="0.2">
      <c r="I347" t="s">
        <v>1011</v>
      </c>
      <c r="J347" t="s">
        <v>990</v>
      </c>
      <c r="K347" t="s">
        <v>488</v>
      </c>
      <c r="L347" t="s">
        <v>294</v>
      </c>
      <c r="M347">
        <v>87124004</v>
      </c>
      <c r="N347">
        <v>42402</v>
      </c>
      <c r="O347">
        <v>2</v>
      </c>
      <c r="P347">
        <v>1</v>
      </c>
      <c r="Q347">
        <v>545</v>
      </c>
      <c r="R347">
        <v>7.2785714285714294</v>
      </c>
      <c r="S347" s="29"/>
    </row>
    <row r="348" spans="9:19" x14ac:dyDescent="0.2">
      <c r="I348" t="s">
        <v>1012</v>
      </c>
      <c r="J348" t="s">
        <v>990</v>
      </c>
      <c r="K348" t="s">
        <v>488</v>
      </c>
      <c r="L348" t="s">
        <v>159</v>
      </c>
      <c r="M348">
        <v>87124005</v>
      </c>
      <c r="N348">
        <v>42508</v>
      </c>
      <c r="O348">
        <v>3</v>
      </c>
      <c r="P348">
        <v>1</v>
      </c>
      <c r="Q348">
        <v>1459</v>
      </c>
      <c r="R348">
        <v>8.0699999999999985</v>
      </c>
      <c r="S348" s="29"/>
    </row>
    <row r="349" spans="9:19" x14ac:dyDescent="0.2">
      <c r="I349" t="s">
        <v>1013</v>
      </c>
      <c r="J349" t="s">
        <v>990</v>
      </c>
      <c r="K349" t="s">
        <v>488</v>
      </c>
      <c r="L349" t="s">
        <v>103</v>
      </c>
      <c r="M349">
        <v>87124006</v>
      </c>
      <c r="N349">
        <v>42478</v>
      </c>
      <c r="O349">
        <v>2</v>
      </c>
      <c r="P349">
        <v>1</v>
      </c>
      <c r="Q349">
        <v>1135</v>
      </c>
      <c r="R349">
        <v>8.232857142857144</v>
      </c>
      <c r="S349" s="29"/>
    </row>
    <row r="350" spans="9:19" x14ac:dyDescent="0.2">
      <c r="I350" t="s">
        <v>1014</v>
      </c>
      <c r="J350" t="s">
        <v>990</v>
      </c>
      <c r="K350" t="s">
        <v>488</v>
      </c>
      <c r="L350" t="s">
        <v>175</v>
      </c>
      <c r="M350">
        <v>87124007</v>
      </c>
      <c r="N350">
        <v>42378</v>
      </c>
      <c r="O350">
        <v>2</v>
      </c>
      <c r="P350">
        <v>5</v>
      </c>
      <c r="Q350">
        <v>786</v>
      </c>
      <c r="R350">
        <v>7.7942857142857145</v>
      </c>
      <c r="S350" s="29"/>
    </row>
    <row r="351" spans="9:19" x14ac:dyDescent="0.2">
      <c r="I351" t="s">
        <v>1015</v>
      </c>
      <c r="J351" t="s">
        <v>990</v>
      </c>
      <c r="K351" t="s">
        <v>488</v>
      </c>
      <c r="L351" t="s">
        <v>119</v>
      </c>
      <c r="M351">
        <v>87124008</v>
      </c>
      <c r="N351">
        <v>42425</v>
      </c>
      <c r="O351">
        <v>3</v>
      </c>
      <c r="P351">
        <v>10</v>
      </c>
      <c r="Q351">
        <v>837</v>
      </c>
      <c r="R351">
        <v>7.8514285714285705</v>
      </c>
      <c r="S351" s="29"/>
    </row>
    <row r="352" spans="9:19" x14ac:dyDescent="0.2">
      <c r="I352" t="s">
        <v>1016</v>
      </c>
      <c r="J352" t="s">
        <v>990</v>
      </c>
      <c r="K352" t="s">
        <v>488</v>
      </c>
      <c r="L352" t="s">
        <v>29</v>
      </c>
      <c r="M352">
        <v>87124009</v>
      </c>
      <c r="N352">
        <v>42380</v>
      </c>
      <c r="O352">
        <v>1</v>
      </c>
      <c r="P352">
        <v>19</v>
      </c>
      <c r="Q352">
        <v>1224</v>
      </c>
      <c r="R352">
        <v>7.9071428571428575</v>
      </c>
      <c r="S352" s="29"/>
    </row>
    <row r="353" spans="9:19" x14ac:dyDescent="0.2">
      <c r="I353" t="s">
        <v>1017</v>
      </c>
      <c r="J353" t="s">
        <v>990</v>
      </c>
      <c r="K353" t="s">
        <v>488</v>
      </c>
      <c r="L353" t="s">
        <v>319</v>
      </c>
      <c r="M353">
        <v>87124010</v>
      </c>
      <c r="N353">
        <v>42539</v>
      </c>
      <c r="O353">
        <v>1</v>
      </c>
      <c r="P353">
        <v>9</v>
      </c>
      <c r="Q353">
        <v>1153</v>
      </c>
      <c r="R353">
        <v>7.7214285714285706</v>
      </c>
      <c r="S353" s="29"/>
    </row>
    <row r="354" spans="9:19" x14ac:dyDescent="0.2">
      <c r="I354" t="s">
        <v>1018</v>
      </c>
      <c r="J354" t="s">
        <v>990</v>
      </c>
      <c r="K354" t="s">
        <v>488</v>
      </c>
      <c r="L354" t="s">
        <v>93</v>
      </c>
      <c r="M354">
        <v>87124011</v>
      </c>
      <c r="N354">
        <v>42404</v>
      </c>
      <c r="O354">
        <v>1</v>
      </c>
      <c r="P354">
        <v>7</v>
      </c>
      <c r="Q354">
        <v>1245</v>
      </c>
      <c r="R354">
        <v>8.581428571428571</v>
      </c>
      <c r="S354" s="29"/>
    </row>
    <row r="355" spans="9:19" x14ac:dyDescent="0.2">
      <c r="I355" t="s">
        <v>1019</v>
      </c>
      <c r="J355" t="s">
        <v>990</v>
      </c>
      <c r="K355" t="s">
        <v>488</v>
      </c>
      <c r="L355" t="s">
        <v>346</v>
      </c>
      <c r="M355">
        <v>87124012</v>
      </c>
      <c r="N355">
        <v>42435</v>
      </c>
      <c r="O355">
        <v>1</v>
      </c>
      <c r="P355">
        <v>0</v>
      </c>
      <c r="Q355">
        <v>1265</v>
      </c>
      <c r="R355">
        <v>8.6271428571428572</v>
      </c>
      <c r="S355" s="29"/>
    </row>
    <row r="356" spans="9:19" x14ac:dyDescent="0.2">
      <c r="I356" t="s">
        <v>1020</v>
      </c>
      <c r="J356" t="s">
        <v>990</v>
      </c>
      <c r="K356" t="s">
        <v>488</v>
      </c>
      <c r="L356" t="s">
        <v>215</v>
      </c>
      <c r="M356">
        <v>87124013</v>
      </c>
      <c r="N356">
        <v>42470</v>
      </c>
      <c r="O356">
        <v>1</v>
      </c>
      <c r="P356">
        <v>0</v>
      </c>
      <c r="Q356">
        <v>1635</v>
      </c>
      <c r="R356">
        <v>7.6514285714285704</v>
      </c>
      <c r="S356" s="29"/>
    </row>
    <row r="357" spans="9:19" x14ac:dyDescent="0.2">
      <c r="I357" t="s">
        <v>1021</v>
      </c>
      <c r="J357" t="s">
        <v>990</v>
      </c>
      <c r="K357" t="s">
        <v>488</v>
      </c>
      <c r="L357" t="s">
        <v>286</v>
      </c>
      <c r="M357">
        <v>87124014</v>
      </c>
      <c r="N357">
        <v>42471</v>
      </c>
      <c r="O357">
        <v>1</v>
      </c>
      <c r="P357">
        <v>2</v>
      </c>
      <c r="Q357">
        <v>693</v>
      </c>
      <c r="R357">
        <v>8.1485714285714295</v>
      </c>
      <c r="S357" s="29"/>
    </row>
    <row r="358" spans="9:19" x14ac:dyDescent="0.2">
      <c r="I358" t="s">
        <v>1022</v>
      </c>
      <c r="J358" t="s">
        <v>990</v>
      </c>
      <c r="K358" t="s">
        <v>488</v>
      </c>
      <c r="L358" t="s">
        <v>36</v>
      </c>
      <c r="M358">
        <v>87124015</v>
      </c>
      <c r="N358">
        <v>42392</v>
      </c>
      <c r="O358">
        <v>1</v>
      </c>
      <c r="P358">
        <v>19</v>
      </c>
      <c r="Q358">
        <v>1244</v>
      </c>
      <c r="R358">
        <v>8.1785714285714288</v>
      </c>
      <c r="S358" s="29"/>
    </row>
    <row r="359" spans="9:19" x14ac:dyDescent="0.2">
      <c r="I359" t="s">
        <v>1023</v>
      </c>
      <c r="J359" t="s">
        <v>990</v>
      </c>
      <c r="K359" t="s">
        <v>488</v>
      </c>
      <c r="L359" t="s">
        <v>1024</v>
      </c>
      <c r="M359">
        <v>87124016</v>
      </c>
      <c r="N359">
        <v>42404</v>
      </c>
      <c r="O359">
        <v>1</v>
      </c>
      <c r="P359">
        <v>9</v>
      </c>
      <c r="Q359">
        <v>541</v>
      </c>
      <c r="R359">
        <v>8.088571428571429</v>
      </c>
      <c r="S359" s="29"/>
    </row>
    <row r="360" spans="9:19" x14ac:dyDescent="0.2">
      <c r="I360" t="s">
        <v>1025</v>
      </c>
      <c r="J360" t="s">
        <v>990</v>
      </c>
      <c r="K360" t="s">
        <v>488</v>
      </c>
      <c r="L360" t="s">
        <v>88</v>
      </c>
      <c r="M360">
        <v>87124017</v>
      </c>
      <c r="N360">
        <v>42410</v>
      </c>
      <c r="O360">
        <v>1</v>
      </c>
      <c r="P360">
        <v>7</v>
      </c>
      <c r="Q360">
        <v>559</v>
      </c>
      <c r="R360">
        <v>8.0228571428571431</v>
      </c>
      <c r="S360" s="29"/>
    </row>
    <row r="361" spans="9:19" x14ac:dyDescent="0.2">
      <c r="I361" t="s">
        <v>1026</v>
      </c>
      <c r="J361" t="s">
        <v>990</v>
      </c>
      <c r="K361" t="s">
        <v>488</v>
      </c>
      <c r="L361" t="s">
        <v>330</v>
      </c>
      <c r="M361">
        <v>87124018</v>
      </c>
      <c r="N361">
        <v>42394</v>
      </c>
      <c r="O361">
        <v>1</v>
      </c>
      <c r="P361">
        <v>22</v>
      </c>
      <c r="Q361">
        <v>1301</v>
      </c>
      <c r="R361">
        <v>7.8599999999999994</v>
      </c>
      <c r="S361" s="29"/>
    </row>
    <row r="362" spans="9:19" x14ac:dyDescent="0.2">
      <c r="I362" t="s">
        <v>1027</v>
      </c>
      <c r="J362" t="s">
        <v>990</v>
      </c>
      <c r="K362" t="s">
        <v>488</v>
      </c>
      <c r="L362" t="s">
        <v>130</v>
      </c>
      <c r="M362">
        <v>87124019</v>
      </c>
      <c r="N362">
        <v>42454</v>
      </c>
      <c r="O362">
        <v>1</v>
      </c>
      <c r="P362">
        <v>19</v>
      </c>
      <c r="Q362">
        <v>1212</v>
      </c>
      <c r="R362">
        <v>8.0771428571428565</v>
      </c>
      <c r="S362" s="29"/>
    </row>
    <row r="363" spans="9:19" x14ac:dyDescent="0.2">
      <c r="I363" t="s">
        <v>1028</v>
      </c>
      <c r="J363" t="s">
        <v>990</v>
      </c>
      <c r="K363" t="s">
        <v>488</v>
      </c>
      <c r="L363" t="s">
        <v>95</v>
      </c>
      <c r="M363">
        <v>87124020</v>
      </c>
      <c r="N363">
        <v>42596</v>
      </c>
      <c r="O363">
        <v>1</v>
      </c>
      <c r="P363">
        <v>15</v>
      </c>
      <c r="Q363">
        <v>1464</v>
      </c>
      <c r="R363">
        <v>8.081428571428571</v>
      </c>
      <c r="S363" s="29"/>
    </row>
    <row r="364" spans="9:19" x14ac:dyDescent="0.2">
      <c r="I364" t="s">
        <v>1029</v>
      </c>
      <c r="J364" t="s">
        <v>990</v>
      </c>
      <c r="K364" t="s">
        <v>488</v>
      </c>
      <c r="L364" t="s">
        <v>322</v>
      </c>
      <c r="M364">
        <v>87124021</v>
      </c>
      <c r="N364">
        <v>42426</v>
      </c>
      <c r="O364">
        <v>1</v>
      </c>
      <c r="P364">
        <v>9</v>
      </c>
      <c r="Q364">
        <v>1208</v>
      </c>
      <c r="R364">
        <v>8.4571428571428555</v>
      </c>
      <c r="S364" s="29"/>
    </row>
    <row r="365" spans="9:19" x14ac:dyDescent="0.2">
      <c r="I365" t="s">
        <v>1030</v>
      </c>
      <c r="J365" t="s">
        <v>990</v>
      </c>
      <c r="K365" t="s">
        <v>488</v>
      </c>
      <c r="L365" t="s">
        <v>135</v>
      </c>
      <c r="M365">
        <v>87124022</v>
      </c>
      <c r="N365">
        <v>42613</v>
      </c>
      <c r="O365">
        <v>1</v>
      </c>
      <c r="P365">
        <v>12</v>
      </c>
      <c r="Q365">
        <v>811</v>
      </c>
      <c r="R365">
        <v>8.2914285714285718</v>
      </c>
      <c r="S365" s="29"/>
    </row>
    <row r="366" spans="9:19" x14ac:dyDescent="0.2">
      <c r="I366" t="s">
        <v>1031</v>
      </c>
      <c r="J366" t="s">
        <v>990</v>
      </c>
      <c r="K366" t="s">
        <v>488</v>
      </c>
      <c r="L366" t="s">
        <v>115</v>
      </c>
      <c r="M366">
        <v>87124023</v>
      </c>
      <c r="N366">
        <v>42395</v>
      </c>
      <c r="O366">
        <v>1</v>
      </c>
      <c r="P366">
        <v>8</v>
      </c>
      <c r="Q366">
        <v>1505</v>
      </c>
      <c r="R366">
        <v>8.1357142857142861</v>
      </c>
      <c r="S366" s="29"/>
    </row>
    <row r="367" spans="9:19" x14ac:dyDescent="0.2">
      <c r="I367" t="s">
        <v>1032</v>
      </c>
      <c r="J367" t="s">
        <v>990</v>
      </c>
      <c r="K367" t="s">
        <v>488</v>
      </c>
      <c r="L367" t="s">
        <v>249</v>
      </c>
      <c r="M367">
        <v>87124024</v>
      </c>
      <c r="N367">
        <v>42581</v>
      </c>
      <c r="O367">
        <v>1</v>
      </c>
      <c r="P367">
        <v>7</v>
      </c>
      <c r="Q367">
        <v>653</v>
      </c>
      <c r="R367">
        <v>8.1314285714285717</v>
      </c>
      <c r="S367" s="29"/>
    </row>
    <row r="368" spans="9:19" x14ac:dyDescent="0.2">
      <c r="I368" t="s">
        <v>1033</v>
      </c>
      <c r="J368" t="s">
        <v>990</v>
      </c>
      <c r="K368" t="s">
        <v>488</v>
      </c>
      <c r="L368" t="s">
        <v>199</v>
      </c>
      <c r="M368">
        <v>87124025</v>
      </c>
      <c r="N368">
        <v>42608</v>
      </c>
      <c r="O368">
        <v>1</v>
      </c>
      <c r="P368">
        <v>9</v>
      </c>
      <c r="Q368">
        <v>559</v>
      </c>
      <c r="R368">
        <v>8.6399999999999988</v>
      </c>
      <c r="S368" s="29"/>
    </row>
    <row r="369" spans="9:19" x14ac:dyDescent="0.2">
      <c r="I369" t="s">
        <v>1034</v>
      </c>
      <c r="J369" t="s">
        <v>990</v>
      </c>
      <c r="K369" t="s">
        <v>488</v>
      </c>
      <c r="L369" t="s">
        <v>136</v>
      </c>
      <c r="M369">
        <v>87124026</v>
      </c>
      <c r="N369">
        <v>42547</v>
      </c>
      <c r="O369">
        <v>1</v>
      </c>
      <c r="P369">
        <v>1</v>
      </c>
      <c r="Q369">
        <v>1229</v>
      </c>
      <c r="R369">
        <v>8.0171428571428578</v>
      </c>
      <c r="S369" s="29"/>
    </row>
    <row r="370" spans="9:19" x14ac:dyDescent="0.2">
      <c r="I370" t="s">
        <v>1035</v>
      </c>
      <c r="J370" t="s">
        <v>990</v>
      </c>
      <c r="K370" t="s">
        <v>488</v>
      </c>
      <c r="L370" t="s">
        <v>250</v>
      </c>
      <c r="M370">
        <v>87124027</v>
      </c>
      <c r="N370">
        <v>42604</v>
      </c>
      <c r="O370">
        <v>1</v>
      </c>
      <c r="P370">
        <v>12</v>
      </c>
      <c r="Q370">
        <v>1657</v>
      </c>
      <c r="R370">
        <v>8.2585714285714289</v>
      </c>
      <c r="S370" s="29"/>
    </row>
    <row r="371" spans="9:19" x14ac:dyDescent="0.2">
      <c r="I371" t="s">
        <v>1036</v>
      </c>
      <c r="J371" t="s">
        <v>990</v>
      </c>
      <c r="K371" t="s">
        <v>488</v>
      </c>
      <c r="L371" t="s">
        <v>342</v>
      </c>
      <c r="M371">
        <v>87124028</v>
      </c>
      <c r="N371">
        <v>42497</v>
      </c>
      <c r="O371">
        <v>1</v>
      </c>
      <c r="P371">
        <v>21</v>
      </c>
      <c r="Q371">
        <v>914</v>
      </c>
      <c r="R371">
        <v>7.4342857142857142</v>
      </c>
      <c r="S371" s="29"/>
    </row>
    <row r="372" spans="9:19" x14ac:dyDescent="0.2">
      <c r="I372" t="s">
        <v>1037</v>
      </c>
      <c r="J372" t="s">
        <v>990</v>
      </c>
      <c r="K372" t="s">
        <v>488</v>
      </c>
      <c r="L372" t="s">
        <v>92</v>
      </c>
      <c r="M372">
        <v>87124029</v>
      </c>
      <c r="N372">
        <v>42440</v>
      </c>
      <c r="O372">
        <v>1</v>
      </c>
      <c r="P372">
        <v>18</v>
      </c>
      <c r="Q372">
        <v>1599</v>
      </c>
      <c r="R372">
        <v>8.4042857142857148</v>
      </c>
      <c r="S372" s="29"/>
    </row>
    <row r="373" spans="9:19" x14ac:dyDescent="0.2">
      <c r="I373" t="s">
        <v>1038</v>
      </c>
      <c r="J373" t="s">
        <v>990</v>
      </c>
      <c r="K373" t="s">
        <v>488</v>
      </c>
      <c r="L373" t="s">
        <v>231</v>
      </c>
      <c r="M373">
        <v>87124030</v>
      </c>
      <c r="N373">
        <v>42569</v>
      </c>
      <c r="O373">
        <v>1</v>
      </c>
      <c r="P373">
        <v>9</v>
      </c>
      <c r="Q373">
        <v>613</v>
      </c>
      <c r="R373">
        <v>7.3571428571428568</v>
      </c>
      <c r="S373" s="29"/>
    </row>
    <row r="374" spans="9:19" x14ac:dyDescent="0.2">
      <c r="I374" t="s">
        <v>1039</v>
      </c>
      <c r="J374" t="s">
        <v>990</v>
      </c>
      <c r="K374" t="s">
        <v>488</v>
      </c>
      <c r="L374" t="s">
        <v>237</v>
      </c>
      <c r="M374">
        <v>87124031</v>
      </c>
      <c r="N374">
        <v>42444</v>
      </c>
      <c r="O374">
        <v>1</v>
      </c>
      <c r="P374">
        <v>0</v>
      </c>
      <c r="Q374">
        <v>772</v>
      </c>
      <c r="R374">
        <v>8.5400000000000009</v>
      </c>
      <c r="S374" s="29"/>
    </row>
    <row r="375" spans="9:19" x14ac:dyDescent="0.2">
      <c r="I375" t="s">
        <v>1040</v>
      </c>
      <c r="J375" t="s">
        <v>990</v>
      </c>
      <c r="K375" t="s">
        <v>488</v>
      </c>
      <c r="L375" t="s">
        <v>57</v>
      </c>
      <c r="M375">
        <v>87124032</v>
      </c>
      <c r="N375">
        <v>42505</v>
      </c>
      <c r="O375">
        <v>1</v>
      </c>
      <c r="P375">
        <v>13</v>
      </c>
      <c r="Q375">
        <v>1159</v>
      </c>
      <c r="R375">
        <v>8.1871428571428559</v>
      </c>
      <c r="S375" s="29"/>
    </row>
    <row r="376" spans="9:19" x14ac:dyDescent="0.2">
      <c r="I376" t="s">
        <v>1041</v>
      </c>
      <c r="J376" t="s">
        <v>990</v>
      </c>
      <c r="K376" t="s">
        <v>488</v>
      </c>
      <c r="L376" t="s">
        <v>279</v>
      </c>
      <c r="M376">
        <v>87124033</v>
      </c>
      <c r="N376">
        <v>42515</v>
      </c>
      <c r="O376">
        <v>1</v>
      </c>
      <c r="P376">
        <v>1</v>
      </c>
      <c r="Q376">
        <v>1303</v>
      </c>
      <c r="R376">
        <v>7.2114285714285709</v>
      </c>
      <c r="S376" s="29"/>
    </row>
    <row r="377" spans="9:19" x14ac:dyDescent="0.2">
      <c r="I377" t="s">
        <v>1042</v>
      </c>
      <c r="J377" t="s">
        <v>990</v>
      </c>
      <c r="K377" t="s">
        <v>488</v>
      </c>
      <c r="L377" t="s">
        <v>212</v>
      </c>
      <c r="M377">
        <v>87124034</v>
      </c>
      <c r="N377">
        <v>42546</v>
      </c>
      <c r="O377">
        <v>1</v>
      </c>
      <c r="P377">
        <v>14</v>
      </c>
      <c r="Q377">
        <v>838</v>
      </c>
      <c r="R377">
        <v>7.54</v>
      </c>
      <c r="S377" s="29"/>
    </row>
    <row r="378" spans="9:19" x14ac:dyDescent="0.2">
      <c r="I378" t="s">
        <v>1043</v>
      </c>
      <c r="J378" t="s">
        <v>990</v>
      </c>
      <c r="K378" t="s">
        <v>488</v>
      </c>
      <c r="L378" t="s">
        <v>48</v>
      </c>
      <c r="M378">
        <v>87124035</v>
      </c>
      <c r="N378">
        <v>42543</v>
      </c>
      <c r="O378">
        <v>1</v>
      </c>
      <c r="P378">
        <v>19</v>
      </c>
      <c r="Q378">
        <v>668</v>
      </c>
      <c r="R378">
        <v>8.92</v>
      </c>
      <c r="S378" s="29"/>
    </row>
    <row r="379" spans="9:19" x14ac:dyDescent="0.2">
      <c r="I379" t="s">
        <v>1044</v>
      </c>
      <c r="J379" t="s">
        <v>990</v>
      </c>
      <c r="K379" t="s">
        <v>488</v>
      </c>
      <c r="L379" t="s">
        <v>263</v>
      </c>
      <c r="M379">
        <v>87124036</v>
      </c>
      <c r="N379">
        <v>42478</v>
      </c>
      <c r="O379">
        <v>1</v>
      </c>
      <c r="P379">
        <v>10</v>
      </c>
      <c r="Q379">
        <v>507</v>
      </c>
      <c r="R379">
        <v>7.39</v>
      </c>
      <c r="S379" s="29"/>
    </row>
    <row r="380" spans="9:19" x14ac:dyDescent="0.2">
      <c r="I380" t="s">
        <v>1045</v>
      </c>
      <c r="J380" t="s">
        <v>990</v>
      </c>
      <c r="K380" t="s">
        <v>488</v>
      </c>
      <c r="L380" t="s">
        <v>189</v>
      </c>
      <c r="M380">
        <v>87124037</v>
      </c>
      <c r="N380">
        <v>42451</v>
      </c>
      <c r="O380">
        <v>1</v>
      </c>
      <c r="P380">
        <v>13</v>
      </c>
      <c r="Q380">
        <v>833</v>
      </c>
      <c r="R380">
        <v>8.281428571428572</v>
      </c>
      <c r="S380" s="29"/>
    </row>
    <row r="381" spans="9:19" x14ac:dyDescent="0.2">
      <c r="I381" t="s">
        <v>1046</v>
      </c>
      <c r="J381" t="s">
        <v>990</v>
      </c>
      <c r="K381" t="s">
        <v>488</v>
      </c>
      <c r="L381" t="s">
        <v>144</v>
      </c>
      <c r="M381">
        <v>87124038</v>
      </c>
      <c r="N381">
        <v>42600</v>
      </c>
      <c r="O381">
        <v>1</v>
      </c>
      <c r="P381">
        <v>1</v>
      </c>
      <c r="Q381">
        <v>944</v>
      </c>
      <c r="R381">
        <v>8.0071428571428562</v>
      </c>
      <c r="S381" s="29"/>
    </row>
    <row r="382" spans="9:19" x14ac:dyDescent="0.2">
      <c r="I382" t="s">
        <v>1047</v>
      </c>
      <c r="J382" t="s">
        <v>990</v>
      </c>
      <c r="K382" t="s">
        <v>488</v>
      </c>
      <c r="L382" t="s">
        <v>183</v>
      </c>
      <c r="M382">
        <v>87124039</v>
      </c>
      <c r="N382">
        <v>42528</v>
      </c>
      <c r="O382">
        <v>1</v>
      </c>
      <c r="P382">
        <v>0</v>
      </c>
      <c r="Q382">
        <v>826</v>
      </c>
      <c r="R382">
        <v>8.161428571428571</v>
      </c>
      <c r="S382" s="29"/>
    </row>
    <row r="383" spans="9:19" x14ac:dyDescent="0.2">
      <c r="I383" t="s">
        <v>1048</v>
      </c>
      <c r="J383" t="s">
        <v>990</v>
      </c>
      <c r="K383" t="s">
        <v>488</v>
      </c>
      <c r="L383" t="s">
        <v>302</v>
      </c>
      <c r="M383">
        <v>87124040</v>
      </c>
      <c r="N383">
        <v>42392</v>
      </c>
      <c r="O383">
        <v>1</v>
      </c>
      <c r="P383">
        <v>18</v>
      </c>
      <c r="Q383">
        <v>1111</v>
      </c>
      <c r="R383">
        <v>7.9357142857142851</v>
      </c>
      <c r="S383" s="29"/>
    </row>
    <row r="384" spans="9:19" x14ac:dyDescent="0.2">
      <c r="I384" t="s">
        <v>1049</v>
      </c>
      <c r="J384" t="s">
        <v>990</v>
      </c>
      <c r="K384" t="s">
        <v>488</v>
      </c>
      <c r="L384" t="s">
        <v>72</v>
      </c>
      <c r="M384">
        <v>87124041</v>
      </c>
      <c r="N384">
        <v>42564</v>
      </c>
      <c r="O384">
        <v>1</v>
      </c>
      <c r="P384">
        <v>16</v>
      </c>
      <c r="Q384">
        <v>1264</v>
      </c>
      <c r="R384">
        <v>8.4571428571428573</v>
      </c>
      <c r="S384" s="29"/>
    </row>
    <row r="385" spans="9:19" x14ac:dyDescent="0.2">
      <c r="I385" t="s">
        <v>1050</v>
      </c>
      <c r="J385" t="s">
        <v>990</v>
      </c>
      <c r="K385" t="s">
        <v>565</v>
      </c>
      <c r="L385" t="s">
        <v>221</v>
      </c>
      <c r="M385">
        <v>87124042</v>
      </c>
      <c r="N385">
        <v>42513</v>
      </c>
      <c r="O385">
        <v>6</v>
      </c>
      <c r="P385">
        <v>1</v>
      </c>
      <c r="Q385">
        <v>1384</v>
      </c>
      <c r="R385">
        <v>8.4571428571428573</v>
      </c>
      <c r="S385" s="29"/>
    </row>
    <row r="386" spans="9:19" x14ac:dyDescent="0.2">
      <c r="I386" t="s">
        <v>1051</v>
      </c>
      <c r="J386" t="s">
        <v>990</v>
      </c>
      <c r="K386" t="s">
        <v>565</v>
      </c>
      <c r="L386" t="s">
        <v>284</v>
      </c>
      <c r="M386">
        <v>87124043</v>
      </c>
      <c r="N386">
        <v>42433</v>
      </c>
      <c r="O386">
        <v>2</v>
      </c>
      <c r="P386">
        <v>0</v>
      </c>
      <c r="Q386">
        <v>558</v>
      </c>
      <c r="R386">
        <v>8.3042857142857134</v>
      </c>
      <c r="S386" s="29"/>
    </row>
    <row r="387" spans="9:19" x14ac:dyDescent="0.2">
      <c r="I387" t="s">
        <v>1052</v>
      </c>
      <c r="J387" t="s">
        <v>990</v>
      </c>
      <c r="K387" t="s">
        <v>565</v>
      </c>
      <c r="L387" t="s">
        <v>71</v>
      </c>
      <c r="M387">
        <v>87124044</v>
      </c>
      <c r="N387">
        <v>42535</v>
      </c>
      <c r="O387">
        <v>4</v>
      </c>
      <c r="P387">
        <v>2</v>
      </c>
      <c r="Q387">
        <v>788</v>
      </c>
      <c r="R387">
        <v>8.0957142857142852</v>
      </c>
      <c r="S387" s="29"/>
    </row>
    <row r="388" spans="9:19" x14ac:dyDescent="0.2">
      <c r="I388" t="s">
        <v>1053</v>
      </c>
      <c r="J388" t="s">
        <v>990</v>
      </c>
      <c r="K388" t="s">
        <v>565</v>
      </c>
      <c r="L388" t="s">
        <v>170</v>
      </c>
      <c r="M388">
        <v>87124045</v>
      </c>
      <c r="N388">
        <v>42482</v>
      </c>
      <c r="O388">
        <v>5</v>
      </c>
      <c r="P388">
        <v>3</v>
      </c>
      <c r="Q388">
        <v>1164</v>
      </c>
      <c r="R388">
        <v>7.4642857142857144</v>
      </c>
      <c r="S388" s="29"/>
    </row>
    <row r="389" spans="9:19" x14ac:dyDescent="0.2">
      <c r="I389" t="s">
        <v>1054</v>
      </c>
      <c r="J389" t="s">
        <v>990</v>
      </c>
      <c r="K389" t="s">
        <v>565</v>
      </c>
      <c r="L389" t="s">
        <v>38</v>
      </c>
      <c r="M389">
        <v>87124046</v>
      </c>
      <c r="N389">
        <v>42481</v>
      </c>
      <c r="O389">
        <v>2</v>
      </c>
      <c r="P389">
        <v>26</v>
      </c>
      <c r="Q389">
        <v>1131</v>
      </c>
      <c r="R389">
        <v>8.4228571428571435</v>
      </c>
      <c r="S389" s="29"/>
    </row>
    <row r="390" spans="9:19" x14ac:dyDescent="0.2">
      <c r="I390" t="s">
        <v>1055</v>
      </c>
      <c r="J390" t="s">
        <v>990</v>
      </c>
      <c r="K390" t="s">
        <v>565</v>
      </c>
      <c r="L390" t="s">
        <v>64</v>
      </c>
      <c r="M390">
        <v>87124047</v>
      </c>
      <c r="N390">
        <v>42501</v>
      </c>
      <c r="O390">
        <v>2</v>
      </c>
      <c r="P390">
        <v>2</v>
      </c>
      <c r="Q390">
        <v>1479</v>
      </c>
      <c r="R390">
        <v>8.6828571428571433</v>
      </c>
      <c r="S390" s="29"/>
    </row>
    <row r="391" spans="9:19" x14ac:dyDescent="0.2">
      <c r="I391" t="s">
        <v>1056</v>
      </c>
      <c r="J391" t="s">
        <v>990</v>
      </c>
      <c r="K391" t="s">
        <v>565</v>
      </c>
      <c r="L391" t="s">
        <v>208</v>
      </c>
      <c r="M391">
        <v>87124048</v>
      </c>
      <c r="N391">
        <v>42454</v>
      </c>
      <c r="O391">
        <v>3</v>
      </c>
      <c r="P391">
        <v>1</v>
      </c>
      <c r="Q391">
        <v>1344</v>
      </c>
      <c r="R391">
        <v>7.5200000000000005</v>
      </c>
      <c r="S391" s="29"/>
    </row>
    <row r="392" spans="9:19" x14ac:dyDescent="0.2">
      <c r="I392" t="s">
        <v>1057</v>
      </c>
      <c r="J392" t="s">
        <v>990</v>
      </c>
      <c r="K392" t="s">
        <v>565</v>
      </c>
      <c r="L392" t="s">
        <v>171</v>
      </c>
      <c r="M392">
        <v>87124049</v>
      </c>
      <c r="N392">
        <v>42459</v>
      </c>
      <c r="O392">
        <v>6</v>
      </c>
      <c r="P392">
        <v>21</v>
      </c>
      <c r="Q392">
        <v>1234</v>
      </c>
      <c r="R392">
        <v>7.7757142857142858</v>
      </c>
      <c r="S392" s="29"/>
    </row>
    <row r="393" spans="9:19" x14ac:dyDescent="0.2">
      <c r="I393" t="s">
        <v>1058</v>
      </c>
      <c r="J393" t="s">
        <v>990</v>
      </c>
      <c r="K393" t="s">
        <v>565</v>
      </c>
      <c r="L393" t="s">
        <v>197</v>
      </c>
      <c r="M393">
        <v>87124050</v>
      </c>
      <c r="N393">
        <v>42596</v>
      </c>
      <c r="O393">
        <v>4</v>
      </c>
      <c r="P393">
        <v>19</v>
      </c>
      <c r="Q393">
        <v>1530</v>
      </c>
      <c r="R393">
        <v>7.75</v>
      </c>
      <c r="S393" s="29"/>
    </row>
    <row r="394" spans="9:19" x14ac:dyDescent="0.2">
      <c r="I394" t="s">
        <v>1059</v>
      </c>
      <c r="J394" t="s">
        <v>990</v>
      </c>
      <c r="K394" t="s">
        <v>565</v>
      </c>
      <c r="L394" t="s">
        <v>47</v>
      </c>
      <c r="M394">
        <v>87124051</v>
      </c>
      <c r="N394">
        <v>42610</v>
      </c>
      <c r="O394">
        <v>6</v>
      </c>
      <c r="P394">
        <v>24</v>
      </c>
      <c r="Q394">
        <v>736</v>
      </c>
      <c r="R394">
        <v>8.0871428571428563</v>
      </c>
      <c r="S394" s="29"/>
    </row>
    <row r="395" spans="9:19" x14ac:dyDescent="0.2">
      <c r="I395" t="s">
        <v>1060</v>
      </c>
      <c r="J395" t="s">
        <v>990</v>
      </c>
      <c r="K395" t="s">
        <v>565</v>
      </c>
      <c r="L395" t="s">
        <v>14</v>
      </c>
      <c r="M395">
        <v>87124052</v>
      </c>
      <c r="N395">
        <v>42454</v>
      </c>
      <c r="O395">
        <v>3</v>
      </c>
      <c r="P395">
        <v>13</v>
      </c>
      <c r="Q395">
        <v>1195</v>
      </c>
      <c r="R395">
        <v>7.3157142857142858</v>
      </c>
      <c r="S395" s="29"/>
    </row>
    <row r="396" spans="9:19" x14ac:dyDescent="0.2">
      <c r="I396" t="s">
        <v>1061</v>
      </c>
      <c r="J396" t="s">
        <v>990</v>
      </c>
      <c r="K396" t="s">
        <v>565</v>
      </c>
      <c r="L396" t="s">
        <v>129</v>
      </c>
      <c r="M396">
        <v>87124053</v>
      </c>
      <c r="N396">
        <v>42534</v>
      </c>
      <c r="O396">
        <v>2</v>
      </c>
      <c r="P396">
        <v>2</v>
      </c>
      <c r="Q396">
        <v>607</v>
      </c>
      <c r="R396">
        <v>8.11</v>
      </c>
      <c r="S396" s="29"/>
    </row>
    <row r="397" spans="9:19" x14ac:dyDescent="0.2">
      <c r="I397" t="s">
        <v>1062</v>
      </c>
      <c r="J397" t="s">
        <v>990</v>
      </c>
      <c r="K397" t="s">
        <v>565</v>
      </c>
      <c r="L397" t="s">
        <v>125</v>
      </c>
      <c r="M397">
        <v>87124054</v>
      </c>
      <c r="N397">
        <v>42532</v>
      </c>
      <c r="O397">
        <v>6</v>
      </c>
      <c r="P397">
        <v>8</v>
      </c>
      <c r="Q397">
        <v>615</v>
      </c>
      <c r="R397">
        <v>8.112857142857143</v>
      </c>
      <c r="S397" s="29"/>
    </row>
    <row r="398" spans="9:19" x14ac:dyDescent="0.2">
      <c r="I398" t="s">
        <v>1063</v>
      </c>
      <c r="J398" t="s">
        <v>990</v>
      </c>
      <c r="K398" t="s">
        <v>565</v>
      </c>
      <c r="L398" t="s">
        <v>44</v>
      </c>
      <c r="M398">
        <v>87124055</v>
      </c>
      <c r="N398">
        <v>42592</v>
      </c>
      <c r="O398">
        <v>3</v>
      </c>
      <c r="P398">
        <v>29</v>
      </c>
      <c r="Q398">
        <v>740</v>
      </c>
      <c r="R398">
        <v>7.7057142857142864</v>
      </c>
      <c r="S398" s="29"/>
    </row>
    <row r="399" spans="9:19" x14ac:dyDescent="0.2">
      <c r="I399" t="s">
        <v>1064</v>
      </c>
      <c r="J399" t="s">
        <v>990</v>
      </c>
      <c r="K399" t="s">
        <v>565</v>
      </c>
      <c r="L399" t="s">
        <v>213</v>
      </c>
      <c r="M399">
        <v>87124056</v>
      </c>
      <c r="N399">
        <v>42438</v>
      </c>
      <c r="O399">
        <v>4</v>
      </c>
      <c r="P399">
        <v>9</v>
      </c>
      <c r="Q399">
        <v>812</v>
      </c>
      <c r="R399">
        <v>7.9557142857142864</v>
      </c>
      <c r="S399" s="29"/>
    </row>
    <row r="400" spans="9:19" x14ac:dyDescent="0.2">
      <c r="I400" t="s">
        <v>1065</v>
      </c>
      <c r="J400" t="s">
        <v>990</v>
      </c>
      <c r="K400" t="s">
        <v>565</v>
      </c>
      <c r="L400" t="s">
        <v>222</v>
      </c>
      <c r="M400">
        <v>87124057</v>
      </c>
      <c r="N400">
        <v>42580</v>
      </c>
      <c r="O400">
        <v>2</v>
      </c>
      <c r="P400">
        <v>3</v>
      </c>
      <c r="Q400">
        <v>604</v>
      </c>
      <c r="R400">
        <v>8.2771428571428576</v>
      </c>
      <c r="S400" s="29"/>
    </row>
    <row r="401" spans="9:19" x14ac:dyDescent="0.2">
      <c r="I401" t="s">
        <v>1066</v>
      </c>
      <c r="J401" t="s">
        <v>990</v>
      </c>
      <c r="K401" t="s">
        <v>565</v>
      </c>
      <c r="L401" t="s">
        <v>78</v>
      </c>
      <c r="M401">
        <v>87124058</v>
      </c>
      <c r="N401">
        <v>42496</v>
      </c>
      <c r="O401">
        <v>6</v>
      </c>
      <c r="P401">
        <v>1</v>
      </c>
      <c r="Q401">
        <v>1627</v>
      </c>
      <c r="R401">
        <v>8.0757142857142856</v>
      </c>
      <c r="S401" s="29"/>
    </row>
    <row r="402" spans="9:19" x14ac:dyDescent="0.2">
      <c r="I402" t="s">
        <v>1067</v>
      </c>
      <c r="J402" t="s">
        <v>990</v>
      </c>
      <c r="K402" t="s">
        <v>565</v>
      </c>
      <c r="L402" t="s">
        <v>295</v>
      </c>
      <c r="M402">
        <v>87124059</v>
      </c>
      <c r="N402">
        <v>42483</v>
      </c>
      <c r="O402">
        <v>4</v>
      </c>
      <c r="P402">
        <v>12</v>
      </c>
      <c r="Q402">
        <v>518</v>
      </c>
      <c r="R402">
        <v>7.5185714285714278</v>
      </c>
      <c r="S402" s="29"/>
    </row>
    <row r="403" spans="9:19" x14ac:dyDescent="0.2">
      <c r="I403" t="s">
        <v>1068</v>
      </c>
      <c r="J403" t="s">
        <v>990</v>
      </c>
      <c r="K403" t="s">
        <v>565</v>
      </c>
      <c r="L403" t="s">
        <v>140</v>
      </c>
      <c r="M403">
        <v>87124060</v>
      </c>
      <c r="N403">
        <v>42440</v>
      </c>
      <c r="O403">
        <v>4</v>
      </c>
      <c r="P403">
        <v>0</v>
      </c>
      <c r="Q403">
        <v>1492</v>
      </c>
      <c r="R403">
        <v>7.82</v>
      </c>
      <c r="S403" s="29"/>
    </row>
    <row r="404" spans="9:19" x14ac:dyDescent="0.2">
      <c r="I404" t="s">
        <v>1069</v>
      </c>
      <c r="J404" t="s">
        <v>990</v>
      </c>
      <c r="K404" t="s">
        <v>565</v>
      </c>
      <c r="L404" t="s">
        <v>224</v>
      </c>
      <c r="M404">
        <v>87124061</v>
      </c>
      <c r="N404">
        <v>42512</v>
      </c>
      <c r="O404">
        <v>5</v>
      </c>
      <c r="P404">
        <v>0</v>
      </c>
      <c r="Q404">
        <v>1561</v>
      </c>
      <c r="R404">
        <v>7.644285714285715</v>
      </c>
      <c r="S404" s="29"/>
    </row>
    <row r="405" spans="9:19" x14ac:dyDescent="0.2">
      <c r="I405" t="s">
        <v>1070</v>
      </c>
      <c r="J405" t="s">
        <v>990</v>
      </c>
      <c r="K405" t="s">
        <v>565</v>
      </c>
      <c r="L405" t="s">
        <v>304</v>
      </c>
      <c r="M405">
        <v>87124062</v>
      </c>
      <c r="N405">
        <v>42431</v>
      </c>
      <c r="O405">
        <v>6</v>
      </c>
      <c r="P405">
        <v>13</v>
      </c>
      <c r="Q405">
        <v>1071</v>
      </c>
      <c r="R405">
        <v>8.232857142857144</v>
      </c>
      <c r="S405" s="29"/>
    </row>
    <row r="406" spans="9:19" x14ac:dyDescent="0.2">
      <c r="I406" t="s">
        <v>1071</v>
      </c>
      <c r="J406" t="s">
        <v>990</v>
      </c>
      <c r="K406" t="s">
        <v>565</v>
      </c>
      <c r="L406" t="s">
        <v>73</v>
      </c>
      <c r="M406">
        <v>87124063</v>
      </c>
      <c r="N406">
        <v>42576</v>
      </c>
      <c r="O406">
        <v>5</v>
      </c>
      <c r="P406">
        <v>0</v>
      </c>
      <c r="Q406">
        <v>1171</v>
      </c>
      <c r="R406">
        <v>7.1671428571428564</v>
      </c>
      <c r="S406" s="29"/>
    </row>
    <row r="407" spans="9:19" x14ac:dyDescent="0.2">
      <c r="I407" t="s">
        <v>1072</v>
      </c>
      <c r="J407" t="s">
        <v>990</v>
      </c>
      <c r="K407" t="s">
        <v>565</v>
      </c>
      <c r="L407" t="s">
        <v>104</v>
      </c>
      <c r="M407">
        <v>87124064</v>
      </c>
      <c r="N407">
        <v>42571</v>
      </c>
      <c r="O407">
        <v>3</v>
      </c>
      <c r="P407">
        <v>15</v>
      </c>
      <c r="Q407">
        <v>718</v>
      </c>
      <c r="R407">
        <v>8.0471428571428572</v>
      </c>
      <c r="S407" s="29"/>
    </row>
    <row r="408" spans="9:19" x14ac:dyDescent="0.2">
      <c r="I408" t="s">
        <v>1073</v>
      </c>
      <c r="J408" t="s">
        <v>990</v>
      </c>
      <c r="K408" t="s">
        <v>565</v>
      </c>
      <c r="L408" t="s">
        <v>51</v>
      </c>
      <c r="M408">
        <v>87124065</v>
      </c>
      <c r="N408">
        <v>42382</v>
      </c>
      <c r="O408">
        <v>6</v>
      </c>
      <c r="P408">
        <v>1</v>
      </c>
      <c r="Q408">
        <v>1110</v>
      </c>
      <c r="R408">
        <v>7.2042857142857146</v>
      </c>
      <c r="S408" s="29"/>
    </row>
    <row r="409" spans="9:19" x14ac:dyDescent="0.2">
      <c r="I409" t="s">
        <v>1074</v>
      </c>
      <c r="J409" t="s">
        <v>990</v>
      </c>
      <c r="K409" t="s">
        <v>565</v>
      </c>
      <c r="L409" t="s">
        <v>269</v>
      </c>
      <c r="M409">
        <v>87124066</v>
      </c>
      <c r="N409">
        <v>42408</v>
      </c>
      <c r="O409">
        <v>3</v>
      </c>
      <c r="P409">
        <v>12</v>
      </c>
      <c r="Q409">
        <v>1509</v>
      </c>
      <c r="R409">
        <v>7.2357142857142858</v>
      </c>
      <c r="S409" s="29"/>
    </row>
    <row r="410" spans="9:19" x14ac:dyDescent="0.2">
      <c r="I410" t="s">
        <v>1075</v>
      </c>
      <c r="J410" t="s">
        <v>990</v>
      </c>
      <c r="K410" t="s">
        <v>565</v>
      </c>
      <c r="L410" t="s">
        <v>200</v>
      </c>
      <c r="M410">
        <v>87124067</v>
      </c>
      <c r="N410">
        <v>42459</v>
      </c>
      <c r="O410">
        <v>3</v>
      </c>
      <c r="P410">
        <v>19</v>
      </c>
      <c r="Q410">
        <v>884</v>
      </c>
      <c r="R410">
        <v>7.484285714285714</v>
      </c>
      <c r="S410" s="29"/>
    </row>
    <row r="411" spans="9:19" x14ac:dyDescent="0.2">
      <c r="I411" t="s">
        <v>1076</v>
      </c>
      <c r="J411" t="s">
        <v>990</v>
      </c>
      <c r="K411" t="s">
        <v>565</v>
      </c>
      <c r="L411" t="s">
        <v>223</v>
      </c>
      <c r="M411">
        <v>87124068</v>
      </c>
      <c r="N411">
        <v>42560</v>
      </c>
      <c r="O411">
        <v>2</v>
      </c>
      <c r="P411">
        <v>14</v>
      </c>
      <c r="Q411">
        <v>1686</v>
      </c>
      <c r="R411">
        <v>8.1399999999999988</v>
      </c>
      <c r="S411" s="29"/>
    </row>
    <row r="412" spans="9:19" x14ac:dyDescent="0.2">
      <c r="I412" t="s">
        <v>1077</v>
      </c>
      <c r="J412" t="s">
        <v>990</v>
      </c>
      <c r="K412" t="s">
        <v>565</v>
      </c>
      <c r="L412" t="s">
        <v>55</v>
      </c>
      <c r="M412">
        <v>87124069</v>
      </c>
      <c r="N412">
        <v>42518</v>
      </c>
      <c r="O412">
        <v>6</v>
      </c>
      <c r="P412">
        <v>11</v>
      </c>
      <c r="Q412">
        <v>1327</v>
      </c>
      <c r="R412">
        <v>8.2414285714285711</v>
      </c>
      <c r="S412" s="29"/>
    </row>
    <row r="413" spans="9:19" x14ac:dyDescent="0.2">
      <c r="I413" t="s">
        <v>1078</v>
      </c>
      <c r="J413" t="s">
        <v>990</v>
      </c>
      <c r="K413" t="s">
        <v>565</v>
      </c>
      <c r="L413" t="s">
        <v>52</v>
      </c>
      <c r="M413">
        <v>87124070</v>
      </c>
      <c r="N413">
        <v>42505</v>
      </c>
      <c r="O413">
        <v>4</v>
      </c>
      <c r="P413">
        <v>0</v>
      </c>
      <c r="Q413">
        <v>821</v>
      </c>
      <c r="R413">
        <v>8.5142857142857142</v>
      </c>
      <c r="S413" s="29"/>
    </row>
    <row r="414" spans="9:19" x14ac:dyDescent="0.2">
      <c r="I414" t="s">
        <v>1079</v>
      </c>
      <c r="J414" t="s">
        <v>990</v>
      </c>
      <c r="K414" t="s">
        <v>565</v>
      </c>
      <c r="L414" t="s">
        <v>217</v>
      </c>
      <c r="M414">
        <v>87124071</v>
      </c>
      <c r="N414">
        <v>42598</v>
      </c>
      <c r="O414">
        <v>3</v>
      </c>
      <c r="P414">
        <v>20</v>
      </c>
      <c r="Q414">
        <v>1574</v>
      </c>
      <c r="R414">
        <v>7.444285714285714</v>
      </c>
      <c r="S414" s="29"/>
    </row>
    <row r="415" spans="9:19" x14ac:dyDescent="0.2">
      <c r="I415" t="s">
        <v>1080</v>
      </c>
      <c r="J415" t="s">
        <v>990</v>
      </c>
      <c r="K415" t="s">
        <v>565</v>
      </c>
      <c r="L415" t="s">
        <v>311</v>
      </c>
      <c r="M415">
        <v>87124072</v>
      </c>
      <c r="N415">
        <v>42563</v>
      </c>
      <c r="O415">
        <v>6</v>
      </c>
      <c r="P415">
        <v>11</v>
      </c>
      <c r="Q415">
        <v>842</v>
      </c>
      <c r="R415">
        <v>7.411428571428571</v>
      </c>
      <c r="S415" s="29"/>
    </row>
    <row r="416" spans="9:19" x14ac:dyDescent="0.2">
      <c r="I416" t="s">
        <v>1081</v>
      </c>
      <c r="J416" t="s">
        <v>990</v>
      </c>
      <c r="K416" t="s">
        <v>565</v>
      </c>
      <c r="L416" t="s">
        <v>108</v>
      </c>
      <c r="M416">
        <v>87124073</v>
      </c>
      <c r="N416">
        <v>42607</v>
      </c>
      <c r="O416">
        <v>6</v>
      </c>
      <c r="P416">
        <v>0</v>
      </c>
      <c r="Q416">
        <v>1378</v>
      </c>
      <c r="R416">
        <v>7.17</v>
      </c>
      <c r="S416" s="29"/>
    </row>
    <row r="417" spans="9:19" x14ac:dyDescent="0.2">
      <c r="I417" t="s">
        <v>1082</v>
      </c>
      <c r="J417" t="s">
        <v>990</v>
      </c>
      <c r="K417" t="s">
        <v>565</v>
      </c>
      <c r="L417" t="s">
        <v>169</v>
      </c>
      <c r="M417">
        <v>87124074</v>
      </c>
      <c r="N417">
        <v>42561</v>
      </c>
      <c r="O417">
        <v>5</v>
      </c>
      <c r="P417">
        <v>15</v>
      </c>
      <c r="Q417">
        <v>664</v>
      </c>
      <c r="R417">
        <v>7.4614285714285709</v>
      </c>
      <c r="S417" s="29"/>
    </row>
    <row r="418" spans="9:19" x14ac:dyDescent="0.2">
      <c r="I418" t="s">
        <v>1083</v>
      </c>
      <c r="J418" t="s">
        <v>990</v>
      </c>
      <c r="K418" t="s">
        <v>565</v>
      </c>
      <c r="L418" t="s">
        <v>109</v>
      </c>
      <c r="M418">
        <v>87124075</v>
      </c>
      <c r="N418">
        <v>42464</v>
      </c>
      <c r="O418">
        <v>3</v>
      </c>
      <c r="P418">
        <v>8</v>
      </c>
      <c r="Q418">
        <v>754</v>
      </c>
      <c r="R418">
        <v>8.3199999999999985</v>
      </c>
      <c r="S418" s="29"/>
    </row>
    <row r="419" spans="9:19" x14ac:dyDescent="0.2">
      <c r="I419" t="s">
        <v>1084</v>
      </c>
      <c r="J419" t="s">
        <v>990</v>
      </c>
      <c r="K419" t="s">
        <v>565</v>
      </c>
      <c r="L419" t="s">
        <v>131</v>
      </c>
      <c r="M419">
        <v>87124076</v>
      </c>
      <c r="N419">
        <v>42566</v>
      </c>
      <c r="O419">
        <v>1</v>
      </c>
      <c r="P419">
        <v>0</v>
      </c>
      <c r="Q419">
        <v>1203</v>
      </c>
      <c r="R419">
        <v>7.76</v>
      </c>
      <c r="S419" s="29"/>
    </row>
    <row r="420" spans="9:19" x14ac:dyDescent="0.2">
      <c r="I420" t="s">
        <v>1085</v>
      </c>
      <c r="J420" t="s">
        <v>990</v>
      </c>
      <c r="K420" t="s">
        <v>565</v>
      </c>
      <c r="L420" t="s">
        <v>185</v>
      </c>
      <c r="M420">
        <v>87124077</v>
      </c>
      <c r="N420">
        <v>42510</v>
      </c>
      <c r="O420">
        <v>3</v>
      </c>
      <c r="P420">
        <v>12</v>
      </c>
      <c r="Q420">
        <v>1465</v>
      </c>
      <c r="R420">
        <v>7.8928571428571415</v>
      </c>
      <c r="S420" s="29"/>
    </row>
    <row r="421" spans="9:19" x14ac:dyDescent="0.2">
      <c r="I421" t="s">
        <v>1086</v>
      </c>
      <c r="J421" t="s">
        <v>990</v>
      </c>
      <c r="K421" t="s">
        <v>565</v>
      </c>
      <c r="L421" t="s">
        <v>305</v>
      </c>
      <c r="M421">
        <v>87124078</v>
      </c>
      <c r="N421">
        <v>42395</v>
      </c>
      <c r="O421">
        <v>5</v>
      </c>
      <c r="P421">
        <v>0</v>
      </c>
      <c r="Q421">
        <v>1150</v>
      </c>
      <c r="R421">
        <v>7.982857142857144</v>
      </c>
      <c r="S421" s="29"/>
    </row>
    <row r="422" spans="9:19" x14ac:dyDescent="0.2">
      <c r="I422" t="s">
        <v>1087</v>
      </c>
      <c r="J422" t="s">
        <v>990</v>
      </c>
      <c r="K422" t="s">
        <v>565</v>
      </c>
      <c r="L422" t="s">
        <v>315</v>
      </c>
      <c r="M422">
        <v>87124079</v>
      </c>
      <c r="N422">
        <v>42603</v>
      </c>
      <c r="O422">
        <v>4</v>
      </c>
      <c r="P422">
        <v>1</v>
      </c>
      <c r="Q422">
        <v>1271</v>
      </c>
      <c r="R422">
        <v>8.1671428571428581</v>
      </c>
      <c r="S422" s="29"/>
    </row>
    <row r="423" spans="9:19" x14ac:dyDescent="0.2">
      <c r="I423" t="s">
        <v>1088</v>
      </c>
      <c r="J423" t="s">
        <v>990</v>
      </c>
      <c r="K423" t="s">
        <v>565</v>
      </c>
      <c r="L423" t="s">
        <v>177</v>
      </c>
      <c r="M423">
        <v>87124080</v>
      </c>
      <c r="N423">
        <v>42418</v>
      </c>
      <c r="O423">
        <v>5</v>
      </c>
      <c r="P423">
        <v>3</v>
      </c>
      <c r="Q423">
        <v>896</v>
      </c>
      <c r="R423">
        <v>8.7457142857142856</v>
      </c>
      <c r="S423" s="29"/>
    </row>
    <row r="424" spans="9:19" x14ac:dyDescent="0.2">
      <c r="I424" t="s">
        <v>1089</v>
      </c>
      <c r="J424" t="s">
        <v>990</v>
      </c>
      <c r="K424" t="s">
        <v>565</v>
      </c>
      <c r="L424" t="s">
        <v>54</v>
      </c>
      <c r="M424">
        <v>87124081</v>
      </c>
      <c r="N424">
        <v>42462</v>
      </c>
      <c r="O424">
        <v>4</v>
      </c>
      <c r="P424">
        <v>17</v>
      </c>
      <c r="Q424">
        <v>1573</v>
      </c>
      <c r="R424">
        <v>8.0942857142857143</v>
      </c>
      <c r="S424" s="29"/>
    </row>
    <row r="425" spans="9:19" x14ac:dyDescent="0.2">
      <c r="I425" t="s">
        <v>1090</v>
      </c>
      <c r="J425" t="s">
        <v>990</v>
      </c>
      <c r="K425" t="s">
        <v>565</v>
      </c>
      <c r="L425" t="s">
        <v>168</v>
      </c>
      <c r="M425">
        <v>87124082</v>
      </c>
      <c r="N425">
        <v>42487</v>
      </c>
      <c r="O425">
        <v>4</v>
      </c>
      <c r="P425">
        <v>20</v>
      </c>
      <c r="Q425">
        <v>1217</v>
      </c>
      <c r="R425">
        <v>7.3971428571428559</v>
      </c>
      <c r="S425" s="29"/>
    </row>
    <row r="426" spans="9:19" x14ac:dyDescent="0.2">
      <c r="I426" t="s">
        <v>1091</v>
      </c>
      <c r="J426" t="s">
        <v>990</v>
      </c>
      <c r="K426" t="s">
        <v>565</v>
      </c>
      <c r="L426" t="s">
        <v>202</v>
      </c>
      <c r="M426">
        <v>87124083</v>
      </c>
      <c r="N426">
        <v>42422</v>
      </c>
      <c r="O426">
        <v>5</v>
      </c>
      <c r="P426">
        <v>29</v>
      </c>
      <c r="Q426">
        <v>1478</v>
      </c>
      <c r="R426">
        <v>8.2371428571428567</v>
      </c>
      <c r="S426" s="29"/>
    </row>
    <row r="427" spans="9:19" x14ac:dyDescent="0.2">
      <c r="I427" t="s">
        <v>1092</v>
      </c>
      <c r="J427" t="s">
        <v>990</v>
      </c>
      <c r="K427" t="s">
        <v>565</v>
      </c>
      <c r="L427" t="s">
        <v>141</v>
      </c>
      <c r="M427">
        <v>87124084</v>
      </c>
      <c r="N427">
        <v>42505</v>
      </c>
      <c r="O427">
        <v>3</v>
      </c>
      <c r="P427">
        <v>10</v>
      </c>
      <c r="Q427">
        <v>1194</v>
      </c>
      <c r="R427">
        <v>7.9685714285714289</v>
      </c>
      <c r="S427" s="29"/>
    </row>
    <row r="428" spans="9:19" x14ac:dyDescent="0.2">
      <c r="I428" t="s">
        <v>1093</v>
      </c>
      <c r="J428" t="s">
        <v>990</v>
      </c>
      <c r="K428" t="s">
        <v>565</v>
      </c>
      <c r="L428" t="s">
        <v>180</v>
      </c>
      <c r="M428">
        <v>87124085</v>
      </c>
      <c r="N428">
        <v>42579</v>
      </c>
      <c r="O428">
        <v>2</v>
      </c>
      <c r="P428">
        <v>4</v>
      </c>
      <c r="Q428">
        <v>1704</v>
      </c>
      <c r="R428">
        <v>7.6414285714285715</v>
      </c>
      <c r="S428" s="29"/>
    </row>
    <row r="429" spans="9:19" x14ac:dyDescent="0.2">
      <c r="I429" t="s">
        <v>1094</v>
      </c>
      <c r="J429" t="s">
        <v>990</v>
      </c>
      <c r="K429" t="s">
        <v>565</v>
      </c>
      <c r="L429" t="s">
        <v>227</v>
      </c>
      <c r="M429">
        <v>87124086</v>
      </c>
      <c r="N429">
        <v>42527</v>
      </c>
      <c r="O429">
        <v>5</v>
      </c>
      <c r="P429">
        <v>4</v>
      </c>
      <c r="Q429">
        <v>592</v>
      </c>
      <c r="R429">
        <v>8.1485714285714277</v>
      </c>
      <c r="S429" s="29"/>
    </row>
    <row r="430" spans="9:19" x14ac:dyDescent="0.2">
      <c r="I430" t="s">
        <v>1095</v>
      </c>
      <c r="J430" t="s">
        <v>990</v>
      </c>
      <c r="K430" t="s">
        <v>565</v>
      </c>
      <c r="L430" t="s">
        <v>76</v>
      </c>
      <c r="M430">
        <v>87124087</v>
      </c>
      <c r="N430">
        <v>42575</v>
      </c>
      <c r="O430">
        <v>1</v>
      </c>
      <c r="P430">
        <v>30</v>
      </c>
      <c r="Q430">
        <v>623</v>
      </c>
      <c r="R430">
        <v>8.1057142857142868</v>
      </c>
      <c r="S430" s="29"/>
    </row>
    <row r="431" spans="9:19" x14ac:dyDescent="0.2">
      <c r="I431" t="s">
        <v>1096</v>
      </c>
      <c r="J431" t="s">
        <v>990</v>
      </c>
      <c r="K431" t="s">
        <v>565</v>
      </c>
      <c r="L431" t="s">
        <v>74</v>
      </c>
      <c r="M431">
        <v>87124088</v>
      </c>
      <c r="N431">
        <v>42512</v>
      </c>
      <c r="O431">
        <v>6</v>
      </c>
      <c r="P431">
        <v>15</v>
      </c>
      <c r="Q431">
        <v>808</v>
      </c>
      <c r="R431">
        <v>7.7128571428571435</v>
      </c>
      <c r="S431" s="29"/>
    </row>
    <row r="432" spans="9:19" x14ac:dyDescent="0.2">
      <c r="I432" t="s">
        <v>1097</v>
      </c>
      <c r="J432" t="s">
        <v>990</v>
      </c>
      <c r="K432" t="s">
        <v>565</v>
      </c>
      <c r="L432" t="s">
        <v>174</v>
      </c>
      <c r="M432">
        <v>87124089</v>
      </c>
      <c r="N432">
        <v>42395</v>
      </c>
      <c r="O432">
        <v>2</v>
      </c>
      <c r="P432">
        <v>11</v>
      </c>
      <c r="Q432">
        <v>1490</v>
      </c>
      <c r="R432">
        <v>8.6885714285714286</v>
      </c>
      <c r="S432" s="29"/>
    </row>
    <row r="433" spans="9:19" x14ac:dyDescent="0.2">
      <c r="I433" t="s">
        <v>1098</v>
      </c>
      <c r="J433" t="s">
        <v>990</v>
      </c>
      <c r="K433" t="s">
        <v>565</v>
      </c>
      <c r="L433" t="s">
        <v>43</v>
      </c>
      <c r="M433">
        <v>87124090</v>
      </c>
      <c r="N433">
        <v>42568</v>
      </c>
      <c r="O433">
        <v>4</v>
      </c>
      <c r="P433">
        <v>31</v>
      </c>
      <c r="Q433">
        <v>799</v>
      </c>
      <c r="R433">
        <v>8.2428571428571438</v>
      </c>
      <c r="S433" s="29"/>
    </row>
    <row r="434" spans="9:19" x14ac:dyDescent="0.2">
      <c r="I434" t="s">
        <v>1099</v>
      </c>
      <c r="J434" t="s">
        <v>990</v>
      </c>
      <c r="K434" t="s">
        <v>565</v>
      </c>
      <c r="L434" t="s">
        <v>268</v>
      </c>
      <c r="M434">
        <v>87124091</v>
      </c>
      <c r="N434">
        <v>42553</v>
      </c>
      <c r="O434">
        <v>4</v>
      </c>
      <c r="P434">
        <v>5</v>
      </c>
      <c r="Q434">
        <v>821</v>
      </c>
      <c r="R434">
        <v>8.1628571428571437</v>
      </c>
      <c r="S434" s="29"/>
    </row>
    <row r="435" spans="9:19" x14ac:dyDescent="0.2">
      <c r="I435" t="s">
        <v>1100</v>
      </c>
      <c r="J435" t="s">
        <v>990</v>
      </c>
      <c r="K435" t="s">
        <v>565</v>
      </c>
      <c r="L435" t="s">
        <v>19</v>
      </c>
      <c r="M435">
        <v>87124092</v>
      </c>
      <c r="N435">
        <v>42581</v>
      </c>
      <c r="O435">
        <v>1</v>
      </c>
      <c r="P435">
        <v>17</v>
      </c>
      <c r="Q435">
        <v>629</v>
      </c>
      <c r="R435">
        <v>8.1914285714285722</v>
      </c>
      <c r="S435" s="29"/>
    </row>
    <row r="436" spans="9:19" x14ac:dyDescent="0.2">
      <c r="I436" t="s">
        <v>1101</v>
      </c>
      <c r="J436" t="s">
        <v>990</v>
      </c>
      <c r="K436" t="s">
        <v>565</v>
      </c>
      <c r="L436" t="s">
        <v>206</v>
      </c>
      <c r="M436">
        <v>87124093</v>
      </c>
      <c r="N436">
        <v>42396</v>
      </c>
      <c r="O436">
        <v>1</v>
      </c>
      <c r="P436">
        <v>5</v>
      </c>
      <c r="Q436">
        <v>1053</v>
      </c>
      <c r="R436">
        <v>8.2899999999999991</v>
      </c>
      <c r="S436" s="29"/>
    </row>
    <row r="437" spans="9:19" x14ac:dyDescent="0.2">
      <c r="I437" t="s">
        <v>1102</v>
      </c>
      <c r="J437" t="s">
        <v>990</v>
      </c>
      <c r="K437" t="s">
        <v>565</v>
      </c>
      <c r="L437" t="s">
        <v>21</v>
      </c>
      <c r="M437">
        <v>87124094</v>
      </c>
      <c r="N437">
        <v>42471</v>
      </c>
      <c r="O437">
        <v>6</v>
      </c>
      <c r="P437">
        <v>3</v>
      </c>
      <c r="Q437">
        <v>1372</v>
      </c>
      <c r="R437">
        <v>8.4728571428571424</v>
      </c>
      <c r="S437" s="29"/>
    </row>
    <row r="438" spans="9:19" x14ac:dyDescent="0.2">
      <c r="I438" t="s">
        <v>1103</v>
      </c>
      <c r="J438" t="s">
        <v>990</v>
      </c>
      <c r="K438" t="s">
        <v>565</v>
      </c>
      <c r="L438" t="s">
        <v>97</v>
      </c>
      <c r="M438">
        <v>87124095</v>
      </c>
      <c r="N438">
        <v>42562</v>
      </c>
      <c r="O438">
        <v>2</v>
      </c>
      <c r="P438">
        <v>28</v>
      </c>
      <c r="Q438">
        <v>806</v>
      </c>
      <c r="R438">
        <v>8.5499999999999989</v>
      </c>
      <c r="S438" s="29"/>
    </row>
    <row r="439" spans="9:19" x14ac:dyDescent="0.2">
      <c r="I439" t="s">
        <v>1104</v>
      </c>
      <c r="J439" t="s">
        <v>990</v>
      </c>
      <c r="K439" t="s">
        <v>565</v>
      </c>
      <c r="L439" t="s">
        <v>145</v>
      </c>
      <c r="M439">
        <v>87124096</v>
      </c>
      <c r="N439">
        <v>42439</v>
      </c>
      <c r="O439">
        <v>4</v>
      </c>
      <c r="P439">
        <v>0</v>
      </c>
      <c r="Q439">
        <v>641</v>
      </c>
      <c r="R439">
        <v>7.8314285714285718</v>
      </c>
      <c r="S439" s="29"/>
    </row>
    <row r="440" spans="9:19" x14ac:dyDescent="0.2">
      <c r="I440" t="s">
        <v>1105</v>
      </c>
      <c r="J440" t="s">
        <v>990</v>
      </c>
      <c r="K440" t="s">
        <v>565</v>
      </c>
      <c r="L440" t="s">
        <v>113</v>
      </c>
      <c r="M440">
        <v>87124097</v>
      </c>
      <c r="N440">
        <v>42431</v>
      </c>
      <c r="O440">
        <v>5</v>
      </c>
      <c r="P440">
        <v>7</v>
      </c>
      <c r="Q440">
        <v>1005</v>
      </c>
      <c r="R440">
        <v>8.1257142857142863</v>
      </c>
      <c r="S440" s="29"/>
    </row>
    <row r="441" spans="9:19" x14ac:dyDescent="0.2">
      <c r="I441" t="s">
        <v>1106</v>
      </c>
      <c r="J441" t="s">
        <v>990</v>
      </c>
      <c r="K441" t="s">
        <v>565</v>
      </c>
      <c r="L441" t="s">
        <v>122</v>
      </c>
      <c r="M441">
        <v>87124098</v>
      </c>
      <c r="N441">
        <v>42466</v>
      </c>
      <c r="O441">
        <v>2</v>
      </c>
      <c r="P441">
        <v>0</v>
      </c>
      <c r="Q441">
        <v>975</v>
      </c>
      <c r="R441">
        <v>8.2614285714285707</v>
      </c>
      <c r="S441" s="29"/>
    </row>
    <row r="442" spans="9:19" x14ac:dyDescent="0.2">
      <c r="I442" t="s">
        <v>1107</v>
      </c>
      <c r="J442" t="s">
        <v>990</v>
      </c>
      <c r="K442" t="s">
        <v>565</v>
      </c>
      <c r="L442" t="s">
        <v>239</v>
      </c>
      <c r="M442">
        <v>87124099</v>
      </c>
      <c r="N442">
        <v>42423</v>
      </c>
      <c r="O442">
        <v>5</v>
      </c>
      <c r="P442">
        <v>16</v>
      </c>
      <c r="Q442">
        <v>512</v>
      </c>
      <c r="R442">
        <v>8.2799999999999994</v>
      </c>
      <c r="S442" s="29"/>
    </row>
    <row r="443" spans="9:19" x14ac:dyDescent="0.2">
      <c r="I443" t="s">
        <v>1108</v>
      </c>
      <c r="J443" t="s">
        <v>990</v>
      </c>
      <c r="K443" t="s">
        <v>565</v>
      </c>
      <c r="L443" t="s">
        <v>60</v>
      </c>
      <c r="M443">
        <v>87124100</v>
      </c>
      <c r="N443">
        <v>42528</v>
      </c>
      <c r="O443">
        <v>5</v>
      </c>
      <c r="P443">
        <v>10</v>
      </c>
      <c r="Q443">
        <v>938</v>
      </c>
      <c r="R443">
        <v>8.1914285714285722</v>
      </c>
      <c r="S443" s="29"/>
    </row>
    <row r="444" spans="9:19" x14ac:dyDescent="0.2">
      <c r="I444" t="s">
        <v>1109</v>
      </c>
      <c r="J444" t="s">
        <v>990</v>
      </c>
      <c r="K444" t="s">
        <v>565</v>
      </c>
      <c r="L444" t="s">
        <v>59</v>
      </c>
      <c r="M444">
        <v>87124101</v>
      </c>
      <c r="N444">
        <v>42451</v>
      </c>
      <c r="O444">
        <v>4</v>
      </c>
      <c r="P444">
        <v>17</v>
      </c>
      <c r="Q444">
        <v>1237</v>
      </c>
      <c r="R444">
        <v>7.531428571428572</v>
      </c>
      <c r="S444" s="29"/>
    </row>
    <row r="445" spans="9:19" x14ac:dyDescent="0.2">
      <c r="I445" t="s">
        <v>1110</v>
      </c>
      <c r="J445" t="s">
        <v>990</v>
      </c>
      <c r="K445" t="s">
        <v>565</v>
      </c>
      <c r="L445" t="s">
        <v>214</v>
      </c>
      <c r="M445">
        <v>87124102</v>
      </c>
      <c r="N445">
        <v>42414</v>
      </c>
      <c r="O445">
        <v>2</v>
      </c>
      <c r="P445">
        <v>17</v>
      </c>
      <c r="Q445">
        <v>1488</v>
      </c>
      <c r="R445">
        <v>8.1414285714285715</v>
      </c>
      <c r="S445" s="29"/>
    </row>
    <row r="446" spans="9:19" x14ac:dyDescent="0.2">
      <c r="I446" t="s">
        <v>1111</v>
      </c>
      <c r="J446" t="s">
        <v>990</v>
      </c>
      <c r="K446" t="s">
        <v>565</v>
      </c>
      <c r="L446" t="s">
        <v>32</v>
      </c>
      <c r="M446">
        <v>87124103</v>
      </c>
      <c r="N446">
        <v>42402</v>
      </c>
      <c r="O446">
        <v>2</v>
      </c>
      <c r="P446">
        <v>1</v>
      </c>
      <c r="Q446">
        <v>573</v>
      </c>
      <c r="R446">
        <v>7.894285714285715</v>
      </c>
      <c r="S446" s="29"/>
    </row>
    <row r="447" spans="9:19" x14ac:dyDescent="0.2">
      <c r="I447" t="s">
        <v>1112</v>
      </c>
      <c r="J447" t="s">
        <v>990</v>
      </c>
      <c r="K447" t="s">
        <v>565</v>
      </c>
      <c r="L447" t="s">
        <v>58</v>
      </c>
      <c r="M447">
        <v>87124104</v>
      </c>
      <c r="N447">
        <v>42544</v>
      </c>
      <c r="O447">
        <v>1</v>
      </c>
      <c r="P447">
        <v>0</v>
      </c>
      <c r="Q447">
        <v>660</v>
      </c>
      <c r="R447">
        <v>8.08</v>
      </c>
      <c r="S447" s="29"/>
    </row>
    <row r="448" spans="9:19" x14ac:dyDescent="0.2">
      <c r="I448" t="s">
        <v>1113</v>
      </c>
      <c r="J448" t="s">
        <v>990</v>
      </c>
      <c r="K448" t="s">
        <v>565</v>
      </c>
      <c r="L448" t="s">
        <v>258</v>
      </c>
      <c r="M448">
        <v>87124105</v>
      </c>
      <c r="N448">
        <v>42552</v>
      </c>
      <c r="O448">
        <v>5</v>
      </c>
      <c r="P448">
        <v>1</v>
      </c>
      <c r="Q448">
        <v>727</v>
      </c>
      <c r="R448">
        <v>7.2885714285714283</v>
      </c>
      <c r="S448" s="29"/>
    </row>
    <row r="449" spans="9:19" x14ac:dyDescent="0.2">
      <c r="I449" t="s">
        <v>1114</v>
      </c>
      <c r="J449" t="s">
        <v>990</v>
      </c>
      <c r="K449" t="s">
        <v>565</v>
      </c>
      <c r="L449" t="s">
        <v>164</v>
      </c>
      <c r="M449">
        <v>87124106</v>
      </c>
      <c r="N449">
        <v>42397</v>
      </c>
      <c r="O449">
        <v>2</v>
      </c>
      <c r="P449">
        <v>25</v>
      </c>
      <c r="Q449">
        <v>971</v>
      </c>
      <c r="R449">
        <v>8.1542857142857148</v>
      </c>
      <c r="S449" s="29"/>
    </row>
    <row r="450" spans="9:19" x14ac:dyDescent="0.2">
      <c r="I450" t="s">
        <v>1115</v>
      </c>
      <c r="J450" t="s">
        <v>990</v>
      </c>
      <c r="K450" t="s">
        <v>565</v>
      </c>
      <c r="L450" t="s">
        <v>143</v>
      </c>
      <c r="M450">
        <v>87124107</v>
      </c>
      <c r="N450">
        <v>42589</v>
      </c>
      <c r="O450">
        <v>2</v>
      </c>
      <c r="P450">
        <v>1</v>
      </c>
      <c r="Q450">
        <v>1126</v>
      </c>
      <c r="R450">
        <v>7.0628571428571423</v>
      </c>
      <c r="S450" s="29"/>
    </row>
    <row r="451" spans="9:19" x14ac:dyDescent="0.2">
      <c r="I451" t="s">
        <v>1116</v>
      </c>
      <c r="J451" t="s">
        <v>990</v>
      </c>
      <c r="K451" t="s">
        <v>565</v>
      </c>
      <c r="L451" t="s">
        <v>123</v>
      </c>
      <c r="M451">
        <v>87124108</v>
      </c>
      <c r="N451">
        <v>42485</v>
      </c>
      <c r="O451">
        <v>3</v>
      </c>
      <c r="P451">
        <v>28</v>
      </c>
      <c r="Q451">
        <v>1132</v>
      </c>
      <c r="R451">
        <v>7.76</v>
      </c>
      <c r="S451" s="29"/>
    </row>
    <row r="452" spans="9:19" x14ac:dyDescent="0.2">
      <c r="I452" t="s">
        <v>1117</v>
      </c>
      <c r="J452" t="s">
        <v>990</v>
      </c>
      <c r="K452" t="s">
        <v>565</v>
      </c>
      <c r="L452" t="s">
        <v>79</v>
      </c>
      <c r="M452">
        <v>87124109</v>
      </c>
      <c r="N452">
        <v>42475</v>
      </c>
      <c r="O452">
        <v>6</v>
      </c>
      <c r="P452">
        <v>15</v>
      </c>
      <c r="Q452">
        <v>908</v>
      </c>
      <c r="R452">
        <v>7.9200000000000008</v>
      </c>
      <c r="S452" s="29"/>
    </row>
    <row r="453" spans="9:19" x14ac:dyDescent="0.2">
      <c r="I453" t="s">
        <v>1118</v>
      </c>
      <c r="J453" t="s">
        <v>990</v>
      </c>
      <c r="K453" t="s">
        <v>565</v>
      </c>
      <c r="L453" t="s">
        <v>285</v>
      </c>
      <c r="M453">
        <v>87124110</v>
      </c>
      <c r="N453">
        <v>42543</v>
      </c>
      <c r="O453">
        <v>6</v>
      </c>
      <c r="P453">
        <v>15</v>
      </c>
      <c r="Q453">
        <v>1115</v>
      </c>
      <c r="R453">
        <v>7.83</v>
      </c>
      <c r="S453" s="29"/>
    </row>
    <row r="454" spans="9:19" x14ac:dyDescent="0.2">
      <c r="I454" t="s">
        <v>1119</v>
      </c>
      <c r="J454" t="s">
        <v>990</v>
      </c>
      <c r="K454" t="s">
        <v>565</v>
      </c>
      <c r="L454" t="s">
        <v>116</v>
      </c>
      <c r="M454">
        <v>87124111</v>
      </c>
      <c r="N454">
        <v>42509</v>
      </c>
      <c r="O454">
        <v>4</v>
      </c>
      <c r="P454">
        <v>15</v>
      </c>
      <c r="Q454">
        <v>1346</v>
      </c>
      <c r="R454">
        <v>8.1485714285714277</v>
      </c>
      <c r="S454" s="29"/>
    </row>
    <row r="455" spans="9:19" x14ac:dyDescent="0.2">
      <c r="I455" t="s">
        <v>1120</v>
      </c>
      <c r="J455" t="s">
        <v>990</v>
      </c>
      <c r="K455" t="s">
        <v>565</v>
      </c>
      <c r="L455" t="s">
        <v>56</v>
      </c>
      <c r="M455">
        <v>87124112</v>
      </c>
      <c r="N455">
        <v>42401</v>
      </c>
      <c r="O455">
        <v>5</v>
      </c>
      <c r="P455">
        <v>9</v>
      </c>
      <c r="Q455">
        <v>1288</v>
      </c>
      <c r="R455">
        <v>8.0942857142857143</v>
      </c>
      <c r="S455" s="29"/>
    </row>
    <row r="456" spans="9:19" x14ac:dyDescent="0.2">
      <c r="I456" t="s">
        <v>1121</v>
      </c>
      <c r="J456" t="s">
        <v>990</v>
      </c>
      <c r="K456" t="s">
        <v>565</v>
      </c>
      <c r="L456" t="s">
        <v>142</v>
      </c>
      <c r="M456">
        <v>87124113</v>
      </c>
      <c r="N456">
        <v>42507</v>
      </c>
      <c r="O456">
        <v>4</v>
      </c>
      <c r="P456">
        <v>5</v>
      </c>
      <c r="Q456">
        <v>1212</v>
      </c>
      <c r="R456">
        <v>7.4928571428571429</v>
      </c>
      <c r="S456" s="29"/>
    </row>
    <row r="457" spans="9:19" x14ac:dyDescent="0.2">
      <c r="I457" t="s">
        <v>1122</v>
      </c>
      <c r="J457" t="s">
        <v>990</v>
      </c>
      <c r="K457" t="s">
        <v>565</v>
      </c>
      <c r="L457" t="s">
        <v>162</v>
      </c>
      <c r="M457">
        <v>87124114</v>
      </c>
      <c r="N457">
        <v>42567</v>
      </c>
      <c r="O457">
        <v>2</v>
      </c>
      <c r="P457">
        <v>11</v>
      </c>
      <c r="Q457">
        <v>1213</v>
      </c>
      <c r="R457">
        <v>7.9385714285714277</v>
      </c>
      <c r="S457" s="29"/>
    </row>
    <row r="458" spans="9:19" x14ac:dyDescent="0.2">
      <c r="I458" t="s">
        <v>1123</v>
      </c>
      <c r="J458" t="s">
        <v>990</v>
      </c>
      <c r="K458" t="s">
        <v>565</v>
      </c>
      <c r="L458" t="s">
        <v>118</v>
      </c>
      <c r="M458">
        <v>87124115</v>
      </c>
      <c r="N458">
        <v>42542</v>
      </c>
      <c r="O458">
        <v>5</v>
      </c>
      <c r="P458">
        <v>8</v>
      </c>
      <c r="Q458">
        <v>1028</v>
      </c>
      <c r="R458">
        <v>7.7471428571428564</v>
      </c>
      <c r="S458" s="29"/>
    </row>
    <row r="459" spans="9:19" x14ac:dyDescent="0.2">
      <c r="I459" t="s">
        <v>1124</v>
      </c>
      <c r="J459" t="s">
        <v>990</v>
      </c>
      <c r="K459" t="s">
        <v>565</v>
      </c>
      <c r="L459" t="s">
        <v>105</v>
      </c>
      <c r="M459">
        <v>87124116</v>
      </c>
      <c r="N459">
        <v>42491</v>
      </c>
      <c r="O459">
        <v>3</v>
      </c>
      <c r="P459">
        <v>3</v>
      </c>
      <c r="Q459">
        <v>756</v>
      </c>
      <c r="R459">
        <v>8.6514285714285712</v>
      </c>
      <c r="S459" s="29"/>
    </row>
    <row r="460" spans="9:19" x14ac:dyDescent="0.2">
      <c r="I460" t="s">
        <v>1125</v>
      </c>
      <c r="J460" t="s">
        <v>990</v>
      </c>
      <c r="K460" t="s">
        <v>565</v>
      </c>
      <c r="L460" t="s">
        <v>156</v>
      </c>
      <c r="M460">
        <v>87124117</v>
      </c>
      <c r="N460">
        <v>42498</v>
      </c>
      <c r="O460">
        <v>5</v>
      </c>
      <c r="P460">
        <v>22</v>
      </c>
      <c r="Q460">
        <v>538</v>
      </c>
      <c r="R460">
        <v>7.33</v>
      </c>
      <c r="S460" s="29"/>
    </row>
    <row r="461" spans="9:19" x14ac:dyDescent="0.2">
      <c r="I461" t="s">
        <v>1126</v>
      </c>
      <c r="J461" t="s">
        <v>990</v>
      </c>
      <c r="K461" t="s">
        <v>565</v>
      </c>
      <c r="L461" t="s">
        <v>99</v>
      </c>
      <c r="M461">
        <v>87124118</v>
      </c>
      <c r="N461">
        <v>42393</v>
      </c>
      <c r="O461">
        <v>1</v>
      </c>
      <c r="P461">
        <v>7</v>
      </c>
      <c r="Q461">
        <v>698</v>
      </c>
      <c r="R461">
        <v>7.9742857142857142</v>
      </c>
      <c r="S461" s="29"/>
    </row>
    <row r="462" spans="9:19" x14ac:dyDescent="0.2">
      <c r="I462" t="s">
        <v>1127</v>
      </c>
      <c r="J462" t="s">
        <v>990</v>
      </c>
      <c r="K462" t="s">
        <v>565</v>
      </c>
      <c r="L462" t="s">
        <v>62</v>
      </c>
      <c r="M462">
        <v>87124119</v>
      </c>
      <c r="N462">
        <v>42462</v>
      </c>
      <c r="O462">
        <v>2</v>
      </c>
      <c r="P462">
        <v>27</v>
      </c>
      <c r="Q462">
        <v>1099</v>
      </c>
      <c r="R462">
        <v>8.6128571428571412</v>
      </c>
      <c r="S462" s="29"/>
    </row>
    <row r="463" spans="9:19" x14ac:dyDescent="0.2">
      <c r="I463" t="s">
        <v>1128</v>
      </c>
      <c r="J463" t="s">
        <v>990</v>
      </c>
      <c r="K463" t="s">
        <v>565</v>
      </c>
      <c r="L463" t="s">
        <v>173</v>
      </c>
      <c r="M463">
        <v>87124120</v>
      </c>
      <c r="N463">
        <v>42398</v>
      </c>
      <c r="O463">
        <v>3</v>
      </c>
      <c r="P463">
        <v>14</v>
      </c>
      <c r="Q463">
        <v>1397</v>
      </c>
      <c r="R463">
        <v>7.7142857142857144</v>
      </c>
      <c r="S463" s="29"/>
    </row>
    <row r="464" spans="9:19" x14ac:dyDescent="0.2">
      <c r="I464" t="s">
        <v>1129</v>
      </c>
      <c r="J464" t="s">
        <v>990</v>
      </c>
      <c r="K464" t="s">
        <v>565</v>
      </c>
      <c r="L464" t="s">
        <v>241</v>
      </c>
      <c r="M464">
        <v>87124121</v>
      </c>
      <c r="N464">
        <v>42491</v>
      </c>
      <c r="O464">
        <v>6</v>
      </c>
      <c r="P464">
        <v>15</v>
      </c>
      <c r="Q464">
        <v>752</v>
      </c>
      <c r="R464">
        <v>7.4142857142857155</v>
      </c>
      <c r="S464" s="29"/>
    </row>
    <row r="465" spans="9:19" x14ac:dyDescent="0.2">
      <c r="I465" t="s">
        <v>1130</v>
      </c>
      <c r="J465" t="s">
        <v>990</v>
      </c>
      <c r="K465" t="s">
        <v>565</v>
      </c>
      <c r="L465" t="s">
        <v>35</v>
      </c>
      <c r="M465">
        <v>87124122</v>
      </c>
      <c r="N465">
        <v>42531</v>
      </c>
      <c r="O465">
        <v>4</v>
      </c>
      <c r="P465">
        <v>12</v>
      </c>
      <c r="Q465">
        <v>1551</v>
      </c>
      <c r="R465">
        <v>7.305714285714286</v>
      </c>
      <c r="S465" s="29"/>
    </row>
    <row r="466" spans="9:19" x14ac:dyDescent="0.2">
      <c r="I466" t="s">
        <v>1131</v>
      </c>
      <c r="J466" t="s">
        <v>990</v>
      </c>
      <c r="K466" t="s">
        <v>565</v>
      </c>
      <c r="L466" t="s">
        <v>246</v>
      </c>
      <c r="M466">
        <v>87124123</v>
      </c>
      <c r="N466">
        <v>42482</v>
      </c>
      <c r="O466">
        <v>1</v>
      </c>
      <c r="P466">
        <v>3</v>
      </c>
      <c r="Q466">
        <v>1264</v>
      </c>
      <c r="R466">
        <v>7.9385714285714277</v>
      </c>
      <c r="S466" s="29"/>
    </row>
    <row r="467" spans="9:19" x14ac:dyDescent="0.2">
      <c r="I467" t="s">
        <v>1132</v>
      </c>
      <c r="J467" t="s">
        <v>990</v>
      </c>
      <c r="K467" t="s">
        <v>565</v>
      </c>
      <c r="L467" t="s">
        <v>80</v>
      </c>
      <c r="M467">
        <v>87124124</v>
      </c>
      <c r="N467">
        <v>42447</v>
      </c>
      <c r="O467">
        <v>4</v>
      </c>
      <c r="P467">
        <v>12</v>
      </c>
      <c r="Q467">
        <v>904</v>
      </c>
      <c r="R467">
        <v>8.1085714285714285</v>
      </c>
      <c r="S467" s="29"/>
    </row>
    <row r="468" spans="9:19" x14ac:dyDescent="0.2">
      <c r="I468" t="s">
        <v>1133</v>
      </c>
      <c r="J468" t="s">
        <v>990</v>
      </c>
      <c r="K468" t="s">
        <v>565</v>
      </c>
      <c r="L468" t="s">
        <v>69</v>
      </c>
      <c r="M468">
        <v>87124125</v>
      </c>
      <c r="N468">
        <v>42559</v>
      </c>
      <c r="O468">
        <v>3</v>
      </c>
      <c r="P468">
        <v>0</v>
      </c>
      <c r="Q468">
        <v>1510</v>
      </c>
      <c r="R468">
        <v>8.411428571428571</v>
      </c>
      <c r="S468" s="29"/>
    </row>
    <row r="469" spans="9:19" x14ac:dyDescent="0.2">
      <c r="I469" t="s">
        <v>1134</v>
      </c>
      <c r="J469" t="s">
        <v>990</v>
      </c>
      <c r="K469" t="s">
        <v>565</v>
      </c>
      <c r="L469" t="s">
        <v>247</v>
      </c>
      <c r="M469">
        <v>87124126</v>
      </c>
      <c r="N469">
        <v>42487</v>
      </c>
      <c r="O469">
        <v>2</v>
      </c>
      <c r="P469">
        <v>7</v>
      </c>
      <c r="Q469">
        <v>891</v>
      </c>
      <c r="R469">
        <v>8.8900000000000023</v>
      </c>
      <c r="S469" s="29"/>
    </row>
    <row r="470" spans="9:19" x14ac:dyDescent="0.2">
      <c r="I470" t="s">
        <v>1135</v>
      </c>
      <c r="J470" t="s">
        <v>990</v>
      </c>
      <c r="K470" t="s">
        <v>565</v>
      </c>
      <c r="L470" t="s">
        <v>98</v>
      </c>
      <c r="M470">
        <v>87124127</v>
      </c>
      <c r="N470">
        <v>42380</v>
      </c>
      <c r="O470">
        <v>4</v>
      </c>
      <c r="P470">
        <v>16</v>
      </c>
      <c r="Q470">
        <v>1169</v>
      </c>
      <c r="R470">
        <v>8.6771428571428562</v>
      </c>
      <c r="S470" s="29"/>
    </row>
    <row r="471" spans="9:19" x14ac:dyDescent="0.2">
      <c r="I471" t="s">
        <v>1136</v>
      </c>
      <c r="J471" t="s">
        <v>990</v>
      </c>
      <c r="K471" t="s">
        <v>565</v>
      </c>
      <c r="L471" t="s">
        <v>251</v>
      </c>
      <c r="M471">
        <v>87124128</v>
      </c>
      <c r="N471">
        <v>42589</v>
      </c>
      <c r="O471">
        <v>3</v>
      </c>
      <c r="P471">
        <v>8</v>
      </c>
      <c r="Q471">
        <v>1099</v>
      </c>
      <c r="R471">
        <v>8.5285714285714285</v>
      </c>
      <c r="S471" s="29"/>
    </row>
    <row r="472" spans="9:19" x14ac:dyDescent="0.2">
      <c r="I472" t="s">
        <v>1137</v>
      </c>
      <c r="J472" t="s">
        <v>990</v>
      </c>
      <c r="K472" t="s">
        <v>565</v>
      </c>
      <c r="L472" t="s">
        <v>163</v>
      </c>
      <c r="M472">
        <v>87124129</v>
      </c>
      <c r="N472">
        <v>42476</v>
      </c>
      <c r="O472">
        <v>2</v>
      </c>
      <c r="P472">
        <v>2</v>
      </c>
      <c r="Q472">
        <v>870</v>
      </c>
      <c r="R472">
        <v>7.9257142857142853</v>
      </c>
      <c r="S472" s="29"/>
    </row>
    <row r="473" spans="9:19" x14ac:dyDescent="0.2">
      <c r="I473" t="s">
        <v>1138</v>
      </c>
      <c r="J473" t="s">
        <v>990</v>
      </c>
      <c r="K473" t="s">
        <v>565</v>
      </c>
      <c r="L473" t="s">
        <v>204</v>
      </c>
      <c r="M473">
        <v>87124130</v>
      </c>
      <c r="N473">
        <v>42432</v>
      </c>
      <c r="O473">
        <v>5</v>
      </c>
      <c r="P473">
        <v>16</v>
      </c>
      <c r="Q473">
        <v>895</v>
      </c>
      <c r="R473">
        <v>8.129999999999999</v>
      </c>
      <c r="S473" s="29"/>
    </row>
    <row r="474" spans="9:19" x14ac:dyDescent="0.2">
      <c r="I474" t="s">
        <v>1139</v>
      </c>
      <c r="J474" t="s">
        <v>990</v>
      </c>
      <c r="K474" t="s">
        <v>565</v>
      </c>
      <c r="L474" t="s">
        <v>39</v>
      </c>
      <c r="M474">
        <v>87124131</v>
      </c>
      <c r="N474">
        <v>42395</v>
      </c>
      <c r="O474">
        <v>6</v>
      </c>
      <c r="P474">
        <v>1</v>
      </c>
      <c r="Q474">
        <v>1037</v>
      </c>
      <c r="R474">
        <v>8.1871428571428559</v>
      </c>
      <c r="S474" s="29"/>
    </row>
    <row r="475" spans="9:19" x14ac:dyDescent="0.2">
      <c r="I475" t="s">
        <v>1140</v>
      </c>
      <c r="J475" t="s">
        <v>990</v>
      </c>
      <c r="K475" t="s">
        <v>565</v>
      </c>
      <c r="L475" t="s">
        <v>308</v>
      </c>
      <c r="M475">
        <v>87124132</v>
      </c>
      <c r="N475">
        <v>42427</v>
      </c>
      <c r="O475">
        <v>6</v>
      </c>
      <c r="P475">
        <v>1</v>
      </c>
      <c r="Q475">
        <v>614</v>
      </c>
      <c r="R475">
        <v>8.2757142857142849</v>
      </c>
      <c r="S475" s="29"/>
    </row>
    <row r="476" spans="9:19" x14ac:dyDescent="0.2">
      <c r="I476" t="s">
        <v>1141</v>
      </c>
      <c r="J476" t="s">
        <v>990</v>
      </c>
      <c r="K476" t="s">
        <v>565</v>
      </c>
      <c r="L476" t="s">
        <v>326</v>
      </c>
      <c r="M476">
        <v>87124133</v>
      </c>
      <c r="N476">
        <v>42512</v>
      </c>
      <c r="O476">
        <v>2</v>
      </c>
      <c r="P476">
        <v>14</v>
      </c>
      <c r="Q476">
        <v>720</v>
      </c>
      <c r="R476">
        <v>8.507142857142858</v>
      </c>
      <c r="S476" s="29"/>
    </row>
    <row r="477" spans="9:19" x14ac:dyDescent="0.2">
      <c r="I477" t="s">
        <v>1142</v>
      </c>
      <c r="J477" t="s">
        <v>990</v>
      </c>
      <c r="K477" t="s">
        <v>565</v>
      </c>
      <c r="L477" t="s">
        <v>276</v>
      </c>
      <c r="M477">
        <v>87124134</v>
      </c>
      <c r="N477">
        <v>42431</v>
      </c>
      <c r="O477">
        <v>4</v>
      </c>
      <c r="P477">
        <v>12</v>
      </c>
      <c r="Q477">
        <v>1249</v>
      </c>
      <c r="R477">
        <v>8.411428571428571</v>
      </c>
      <c r="S477" s="29"/>
    </row>
    <row r="478" spans="9:19" x14ac:dyDescent="0.2">
      <c r="I478" t="s">
        <v>1143</v>
      </c>
      <c r="J478" t="s">
        <v>990</v>
      </c>
      <c r="K478" t="s">
        <v>565</v>
      </c>
      <c r="L478" t="s">
        <v>288</v>
      </c>
      <c r="M478">
        <v>87124135</v>
      </c>
      <c r="N478">
        <v>42579</v>
      </c>
      <c r="O478">
        <v>5</v>
      </c>
      <c r="P478">
        <v>6</v>
      </c>
      <c r="Q478">
        <v>1233</v>
      </c>
      <c r="R478">
        <v>7.484285714285714</v>
      </c>
      <c r="S478" s="29"/>
    </row>
    <row r="479" spans="9:19" x14ac:dyDescent="0.2">
      <c r="I479" t="s">
        <v>1144</v>
      </c>
      <c r="J479" t="s">
        <v>990</v>
      </c>
      <c r="K479" t="s">
        <v>565</v>
      </c>
      <c r="L479" t="s">
        <v>61</v>
      </c>
      <c r="M479">
        <v>87124136</v>
      </c>
      <c r="N479">
        <v>42478</v>
      </c>
      <c r="O479">
        <v>5</v>
      </c>
      <c r="P479">
        <v>21</v>
      </c>
      <c r="Q479">
        <v>1464</v>
      </c>
      <c r="R479">
        <v>7.7285714285714278</v>
      </c>
      <c r="S479" s="29"/>
    </row>
    <row r="480" spans="9:19" x14ac:dyDescent="0.2">
      <c r="I480" t="s">
        <v>1145</v>
      </c>
      <c r="J480" t="s">
        <v>990</v>
      </c>
      <c r="K480" t="s">
        <v>565</v>
      </c>
      <c r="L480" t="s">
        <v>252</v>
      </c>
      <c r="M480">
        <v>87124137</v>
      </c>
      <c r="N480">
        <v>42555</v>
      </c>
      <c r="O480">
        <v>6</v>
      </c>
      <c r="P480">
        <v>0</v>
      </c>
      <c r="Q480">
        <v>1428</v>
      </c>
      <c r="R480">
        <v>7.45</v>
      </c>
      <c r="S480" s="29"/>
    </row>
    <row r="481" spans="9:19" x14ac:dyDescent="0.2">
      <c r="I481" t="s">
        <v>1146</v>
      </c>
      <c r="J481" t="s">
        <v>990</v>
      </c>
      <c r="K481" t="s">
        <v>565</v>
      </c>
      <c r="L481" t="s">
        <v>146</v>
      </c>
      <c r="M481">
        <v>87124138</v>
      </c>
      <c r="N481">
        <v>42557</v>
      </c>
      <c r="O481">
        <v>6</v>
      </c>
      <c r="P481">
        <v>0</v>
      </c>
      <c r="Q481">
        <v>1617</v>
      </c>
      <c r="R481">
        <v>7.3785714285714281</v>
      </c>
      <c r="S481" s="29"/>
    </row>
    <row r="482" spans="9:19" x14ac:dyDescent="0.2">
      <c r="I482" t="s">
        <v>1147</v>
      </c>
      <c r="J482" t="s">
        <v>990</v>
      </c>
      <c r="K482" t="s">
        <v>565</v>
      </c>
      <c r="L482" t="s">
        <v>18</v>
      </c>
      <c r="M482">
        <v>87124139</v>
      </c>
      <c r="N482">
        <v>42433</v>
      </c>
      <c r="O482">
        <v>6</v>
      </c>
      <c r="P482">
        <v>22</v>
      </c>
      <c r="Q482">
        <v>591</v>
      </c>
      <c r="R482">
        <v>8.3271428571428565</v>
      </c>
      <c r="S482" s="29"/>
    </row>
    <row r="483" spans="9:19" x14ac:dyDescent="0.2">
      <c r="I483" t="s">
        <v>1148</v>
      </c>
      <c r="J483" t="s">
        <v>990</v>
      </c>
      <c r="K483" t="s">
        <v>565</v>
      </c>
      <c r="L483" t="s">
        <v>253</v>
      </c>
      <c r="M483">
        <v>87124140</v>
      </c>
      <c r="N483">
        <v>42519</v>
      </c>
      <c r="O483">
        <v>1</v>
      </c>
      <c r="P483">
        <v>8</v>
      </c>
      <c r="Q483">
        <v>623</v>
      </c>
      <c r="R483">
        <v>8.7085714285714282</v>
      </c>
      <c r="S483" s="29"/>
    </row>
    <row r="484" spans="9:19" x14ac:dyDescent="0.2">
      <c r="I484" t="s">
        <v>1149</v>
      </c>
      <c r="J484" t="s">
        <v>990</v>
      </c>
      <c r="K484" t="s">
        <v>565</v>
      </c>
      <c r="L484" t="s">
        <v>195</v>
      </c>
      <c r="M484">
        <v>87124141</v>
      </c>
      <c r="N484">
        <v>42481</v>
      </c>
      <c r="O484">
        <v>2</v>
      </c>
      <c r="P484">
        <v>5</v>
      </c>
      <c r="Q484">
        <v>916</v>
      </c>
      <c r="R484">
        <v>7.9442857142857148</v>
      </c>
      <c r="S484" s="29"/>
    </row>
    <row r="485" spans="9:19" x14ac:dyDescent="0.2">
      <c r="I485" t="s">
        <v>1150</v>
      </c>
      <c r="J485" t="s">
        <v>990</v>
      </c>
      <c r="K485" t="s">
        <v>565</v>
      </c>
      <c r="L485" t="s">
        <v>86</v>
      </c>
      <c r="M485">
        <v>87124142</v>
      </c>
      <c r="N485">
        <v>42547</v>
      </c>
      <c r="O485">
        <v>3</v>
      </c>
      <c r="P485">
        <v>11</v>
      </c>
      <c r="Q485">
        <v>820</v>
      </c>
      <c r="R485">
        <v>9.1585714285714293</v>
      </c>
      <c r="S485" s="29"/>
    </row>
    <row r="486" spans="9:19" x14ac:dyDescent="0.2">
      <c r="I486" t="s">
        <v>1151</v>
      </c>
      <c r="J486" t="s">
        <v>990</v>
      </c>
      <c r="K486" t="s">
        <v>565</v>
      </c>
      <c r="L486" t="s">
        <v>272</v>
      </c>
      <c r="M486">
        <v>87124143</v>
      </c>
      <c r="N486">
        <v>42614</v>
      </c>
      <c r="O486">
        <v>1</v>
      </c>
      <c r="P486">
        <v>3</v>
      </c>
      <c r="Q486">
        <v>1218</v>
      </c>
      <c r="R486">
        <v>8.5542857142857134</v>
      </c>
      <c r="S486" s="29"/>
    </row>
    <row r="487" spans="9:19" x14ac:dyDescent="0.2">
      <c r="I487" t="s">
        <v>1152</v>
      </c>
      <c r="J487" t="s">
        <v>990</v>
      </c>
      <c r="K487" t="s">
        <v>565</v>
      </c>
      <c r="L487" t="s">
        <v>317</v>
      </c>
      <c r="M487">
        <v>87124144</v>
      </c>
      <c r="N487">
        <v>42609</v>
      </c>
      <c r="O487">
        <v>3</v>
      </c>
      <c r="P487">
        <v>3</v>
      </c>
      <c r="Q487">
        <v>969</v>
      </c>
      <c r="R487">
        <v>8.4057142857142857</v>
      </c>
      <c r="S487" s="29"/>
    </row>
    <row r="488" spans="9:19" x14ac:dyDescent="0.2">
      <c r="I488" t="s">
        <v>1153</v>
      </c>
      <c r="J488" t="s">
        <v>990</v>
      </c>
      <c r="K488" t="s">
        <v>565</v>
      </c>
      <c r="L488" t="s">
        <v>226</v>
      </c>
      <c r="M488">
        <v>87124145</v>
      </c>
      <c r="N488">
        <v>42566</v>
      </c>
      <c r="O488">
        <v>3</v>
      </c>
      <c r="P488">
        <v>5</v>
      </c>
      <c r="Q488">
        <v>641</v>
      </c>
      <c r="R488">
        <v>7.5171428571428569</v>
      </c>
      <c r="S488" s="29"/>
    </row>
    <row r="489" spans="9:19" x14ac:dyDescent="0.2">
      <c r="I489" t="s">
        <v>1154</v>
      </c>
      <c r="J489" t="s">
        <v>990</v>
      </c>
      <c r="K489" t="s">
        <v>565</v>
      </c>
      <c r="L489" t="s">
        <v>124</v>
      </c>
      <c r="M489">
        <v>87124146</v>
      </c>
      <c r="N489">
        <v>42596</v>
      </c>
      <c r="O489">
        <v>1</v>
      </c>
      <c r="P489">
        <v>5</v>
      </c>
      <c r="Q489">
        <v>1063</v>
      </c>
      <c r="R489">
        <v>7.9185714285714273</v>
      </c>
      <c r="S489" s="29"/>
    </row>
    <row r="490" spans="9:19" x14ac:dyDescent="0.2">
      <c r="I490" t="s">
        <v>1155</v>
      </c>
      <c r="J490" t="s">
        <v>990</v>
      </c>
      <c r="K490" t="s">
        <v>565</v>
      </c>
      <c r="L490" t="s">
        <v>190</v>
      </c>
      <c r="M490">
        <v>87124147</v>
      </c>
      <c r="N490">
        <v>42592</v>
      </c>
      <c r="O490">
        <v>6</v>
      </c>
      <c r="P490">
        <v>16</v>
      </c>
      <c r="Q490">
        <v>1024</v>
      </c>
      <c r="R490">
        <v>8.1485714285714277</v>
      </c>
      <c r="S490" s="29"/>
    </row>
    <row r="491" spans="9:19" x14ac:dyDescent="0.2">
      <c r="I491" t="s">
        <v>1156</v>
      </c>
      <c r="J491" t="s">
        <v>990</v>
      </c>
      <c r="K491" t="s">
        <v>565</v>
      </c>
      <c r="L491" t="s">
        <v>24</v>
      </c>
      <c r="M491">
        <v>87124148</v>
      </c>
      <c r="N491">
        <v>42564</v>
      </c>
      <c r="O491">
        <v>3</v>
      </c>
      <c r="P491">
        <v>5</v>
      </c>
      <c r="Q491">
        <v>1524</v>
      </c>
      <c r="R491">
        <v>8.68</v>
      </c>
      <c r="S491" s="29"/>
    </row>
    <row r="492" spans="9:19" x14ac:dyDescent="0.2">
      <c r="I492" t="s">
        <v>1157</v>
      </c>
      <c r="J492" t="s">
        <v>990</v>
      </c>
      <c r="K492" t="s">
        <v>565</v>
      </c>
      <c r="L492" t="s">
        <v>234</v>
      </c>
      <c r="M492">
        <v>87124149</v>
      </c>
      <c r="N492">
        <v>42531</v>
      </c>
      <c r="O492">
        <v>4</v>
      </c>
      <c r="P492">
        <v>19</v>
      </c>
      <c r="Q492">
        <v>588</v>
      </c>
      <c r="R492">
        <v>8.6842857142857124</v>
      </c>
      <c r="S492" s="29"/>
    </row>
    <row r="493" spans="9:19" x14ac:dyDescent="0.2">
      <c r="I493" t="s">
        <v>1158</v>
      </c>
      <c r="J493" t="s">
        <v>990</v>
      </c>
      <c r="K493" t="s">
        <v>565</v>
      </c>
      <c r="L493" t="s">
        <v>167</v>
      </c>
      <c r="M493">
        <v>87124150</v>
      </c>
      <c r="N493">
        <v>42468</v>
      </c>
      <c r="O493">
        <v>3</v>
      </c>
      <c r="P493">
        <v>2</v>
      </c>
      <c r="Q493">
        <v>1498</v>
      </c>
      <c r="R493">
        <v>7.4828571428571422</v>
      </c>
      <c r="S493" s="29"/>
    </row>
    <row r="494" spans="9:19" x14ac:dyDescent="0.2">
      <c r="I494" t="s">
        <v>1159</v>
      </c>
      <c r="J494" t="s">
        <v>990</v>
      </c>
      <c r="K494" t="s">
        <v>565</v>
      </c>
      <c r="L494" t="s">
        <v>186</v>
      </c>
      <c r="M494">
        <v>87124151</v>
      </c>
      <c r="N494">
        <v>42378</v>
      </c>
      <c r="O494">
        <v>2</v>
      </c>
      <c r="P494">
        <v>3</v>
      </c>
      <c r="Q494">
        <v>1410</v>
      </c>
      <c r="R494">
        <v>8.1157142857142865</v>
      </c>
      <c r="S494" s="29"/>
    </row>
    <row r="495" spans="9:19" x14ac:dyDescent="0.2">
      <c r="I495" t="s">
        <v>1160</v>
      </c>
      <c r="J495" t="s">
        <v>990</v>
      </c>
      <c r="K495" t="s">
        <v>565</v>
      </c>
      <c r="L495" t="s">
        <v>238</v>
      </c>
      <c r="M495">
        <v>87124152</v>
      </c>
      <c r="N495">
        <v>42444</v>
      </c>
      <c r="O495">
        <v>3</v>
      </c>
      <c r="P495">
        <v>14</v>
      </c>
      <c r="Q495">
        <v>1451</v>
      </c>
      <c r="R495">
        <v>7.5185714285714278</v>
      </c>
      <c r="S495" s="29"/>
    </row>
    <row r="496" spans="9:19" x14ac:dyDescent="0.2">
      <c r="I496" t="s">
        <v>1161</v>
      </c>
      <c r="J496" t="s">
        <v>990</v>
      </c>
      <c r="K496" t="s">
        <v>565</v>
      </c>
      <c r="L496" t="s">
        <v>85</v>
      </c>
      <c r="M496">
        <v>87124153</v>
      </c>
      <c r="N496">
        <v>42582</v>
      </c>
      <c r="O496">
        <v>1</v>
      </c>
      <c r="P496">
        <v>28</v>
      </c>
      <c r="Q496">
        <v>1602</v>
      </c>
      <c r="R496">
        <v>8.3814285714285717</v>
      </c>
      <c r="S496" s="29"/>
    </row>
    <row r="497" spans="9:19" x14ac:dyDescent="0.2">
      <c r="I497" t="s">
        <v>1162</v>
      </c>
      <c r="J497" t="s">
        <v>990</v>
      </c>
      <c r="K497" t="s">
        <v>565</v>
      </c>
      <c r="L497" t="s">
        <v>53</v>
      </c>
      <c r="M497">
        <v>87124154</v>
      </c>
      <c r="N497">
        <v>42460</v>
      </c>
      <c r="O497">
        <v>2</v>
      </c>
      <c r="P497">
        <v>3</v>
      </c>
      <c r="Q497">
        <v>1468</v>
      </c>
      <c r="R497">
        <v>8.7957142857142845</v>
      </c>
      <c r="S497" s="29"/>
    </row>
    <row r="498" spans="9:19" x14ac:dyDescent="0.2">
      <c r="I498" t="s">
        <v>1163</v>
      </c>
      <c r="J498" t="s">
        <v>990</v>
      </c>
      <c r="K498" t="s">
        <v>565</v>
      </c>
      <c r="L498" t="s">
        <v>324</v>
      </c>
      <c r="M498">
        <v>87124155</v>
      </c>
      <c r="N498">
        <v>42523</v>
      </c>
      <c r="O498">
        <v>2</v>
      </c>
      <c r="P498">
        <v>11</v>
      </c>
      <c r="Q498">
        <v>667</v>
      </c>
      <c r="R498">
        <v>7.8314285714285727</v>
      </c>
      <c r="S498" s="29"/>
    </row>
    <row r="499" spans="9:19" x14ac:dyDescent="0.2">
      <c r="I499" t="s">
        <v>1164</v>
      </c>
      <c r="J499" t="s">
        <v>990</v>
      </c>
      <c r="K499" t="s">
        <v>565</v>
      </c>
      <c r="L499" t="s">
        <v>23</v>
      </c>
      <c r="M499">
        <v>87124156</v>
      </c>
      <c r="N499">
        <v>42479</v>
      </c>
      <c r="O499">
        <v>2</v>
      </c>
      <c r="P499">
        <v>0</v>
      </c>
      <c r="Q499">
        <v>1447</v>
      </c>
      <c r="R499">
        <v>7.4399999999999995</v>
      </c>
      <c r="S499" s="29"/>
    </row>
    <row r="500" spans="9:19" x14ac:dyDescent="0.2">
      <c r="I500" t="s">
        <v>1165</v>
      </c>
      <c r="J500" t="s">
        <v>990</v>
      </c>
      <c r="K500" t="s">
        <v>565</v>
      </c>
      <c r="L500" t="s">
        <v>260</v>
      </c>
      <c r="M500">
        <v>87124157</v>
      </c>
      <c r="N500">
        <v>42586</v>
      </c>
      <c r="O500">
        <v>3</v>
      </c>
      <c r="P500">
        <v>8</v>
      </c>
      <c r="Q500">
        <v>1276</v>
      </c>
      <c r="R500">
        <v>8.2514285714285727</v>
      </c>
      <c r="S500" s="29"/>
    </row>
    <row r="501" spans="9:19" x14ac:dyDescent="0.2">
      <c r="I501" t="s">
        <v>1166</v>
      </c>
      <c r="J501" t="s">
        <v>990</v>
      </c>
      <c r="K501" t="s">
        <v>565</v>
      </c>
      <c r="L501" t="s">
        <v>230</v>
      </c>
      <c r="M501">
        <v>87124158</v>
      </c>
      <c r="N501">
        <v>42505</v>
      </c>
      <c r="O501">
        <v>6</v>
      </c>
      <c r="P501">
        <v>12</v>
      </c>
      <c r="Q501">
        <v>1156</v>
      </c>
      <c r="R501">
        <v>8.2871428571428591</v>
      </c>
      <c r="S501" s="29"/>
    </row>
    <row r="502" spans="9:19" x14ac:dyDescent="0.2">
      <c r="I502" t="s">
        <v>1167</v>
      </c>
      <c r="J502" t="s">
        <v>990</v>
      </c>
      <c r="K502" t="s">
        <v>565</v>
      </c>
      <c r="L502" t="s">
        <v>321</v>
      </c>
      <c r="M502">
        <v>87124159</v>
      </c>
      <c r="N502">
        <v>42549</v>
      </c>
      <c r="O502">
        <v>2</v>
      </c>
      <c r="P502">
        <v>5</v>
      </c>
      <c r="Q502">
        <v>575</v>
      </c>
      <c r="R502">
        <v>7.7671428571428569</v>
      </c>
      <c r="S502" s="29"/>
    </row>
    <row r="503" spans="9:19" x14ac:dyDescent="0.2">
      <c r="I503" t="s">
        <v>1168</v>
      </c>
      <c r="J503" t="s">
        <v>990</v>
      </c>
      <c r="K503" t="s">
        <v>565</v>
      </c>
      <c r="L503" t="s">
        <v>245</v>
      </c>
      <c r="M503">
        <v>87124160</v>
      </c>
      <c r="N503">
        <v>42506</v>
      </c>
      <c r="O503">
        <v>5</v>
      </c>
      <c r="P503">
        <v>5</v>
      </c>
      <c r="Q503">
        <v>1169</v>
      </c>
      <c r="R503">
        <v>8.3671428571428574</v>
      </c>
      <c r="S503" s="29"/>
    </row>
    <row r="504" spans="9:19" x14ac:dyDescent="0.2">
      <c r="I504" t="s">
        <v>1169</v>
      </c>
      <c r="J504" t="s">
        <v>990</v>
      </c>
      <c r="K504" t="s">
        <v>565</v>
      </c>
      <c r="L504" t="s">
        <v>179</v>
      </c>
      <c r="M504">
        <v>87124161</v>
      </c>
      <c r="N504">
        <v>42534</v>
      </c>
      <c r="O504">
        <v>5</v>
      </c>
      <c r="P504">
        <v>8</v>
      </c>
      <c r="Q504">
        <v>831</v>
      </c>
      <c r="R504">
        <v>7.7728571428571422</v>
      </c>
      <c r="S504" s="29"/>
    </row>
    <row r="505" spans="9:19" x14ac:dyDescent="0.2">
      <c r="I505" t="s">
        <v>1170</v>
      </c>
      <c r="J505" t="s">
        <v>990</v>
      </c>
      <c r="K505" t="s">
        <v>565</v>
      </c>
      <c r="L505" t="s">
        <v>181</v>
      </c>
      <c r="M505">
        <v>87124162</v>
      </c>
      <c r="N505">
        <v>42478</v>
      </c>
      <c r="O505">
        <v>4</v>
      </c>
      <c r="P505">
        <v>15</v>
      </c>
      <c r="Q505">
        <v>849</v>
      </c>
      <c r="R505">
        <v>8.7542857142857144</v>
      </c>
      <c r="S505" s="29"/>
    </row>
    <row r="506" spans="9:19" x14ac:dyDescent="0.2">
      <c r="I506" t="s">
        <v>1171</v>
      </c>
      <c r="J506" t="s">
        <v>990</v>
      </c>
      <c r="K506" t="s">
        <v>565</v>
      </c>
      <c r="L506" t="s">
        <v>297</v>
      </c>
      <c r="M506">
        <v>87124163</v>
      </c>
      <c r="N506">
        <v>42400</v>
      </c>
      <c r="O506">
        <v>4</v>
      </c>
      <c r="P506">
        <v>4</v>
      </c>
      <c r="Q506">
        <v>1634</v>
      </c>
      <c r="R506">
        <v>8.2671428571428578</v>
      </c>
      <c r="S506" s="29"/>
    </row>
    <row r="507" spans="9:19" x14ac:dyDescent="0.2">
      <c r="I507" t="s">
        <v>1172</v>
      </c>
      <c r="J507" t="s">
        <v>990</v>
      </c>
      <c r="K507" t="s">
        <v>565</v>
      </c>
      <c r="L507" t="s">
        <v>106</v>
      </c>
      <c r="M507">
        <v>87124164</v>
      </c>
      <c r="N507">
        <v>42393</v>
      </c>
      <c r="O507">
        <v>5</v>
      </c>
      <c r="P507">
        <v>19</v>
      </c>
      <c r="Q507">
        <v>741</v>
      </c>
      <c r="R507">
        <v>8.4614285714285717</v>
      </c>
      <c r="S507" s="29"/>
    </row>
    <row r="508" spans="9:19" x14ac:dyDescent="0.2">
      <c r="I508" t="s">
        <v>1173</v>
      </c>
      <c r="J508" t="s">
        <v>990</v>
      </c>
      <c r="K508" t="s">
        <v>565</v>
      </c>
      <c r="L508" t="s">
        <v>137</v>
      </c>
      <c r="M508">
        <v>87124165</v>
      </c>
      <c r="N508">
        <v>42458</v>
      </c>
      <c r="O508">
        <v>3</v>
      </c>
      <c r="P508">
        <v>0</v>
      </c>
      <c r="Q508">
        <v>1556</v>
      </c>
      <c r="R508">
        <v>8.5699999999999985</v>
      </c>
      <c r="S508" s="29"/>
    </row>
    <row r="509" spans="9:19" x14ac:dyDescent="0.2">
      <c r="I509" t="s">
        <v>1174</v>
      </c>
      <c r="J509" t="s">
        <v>990</v>
      </c>
      <c r="K509" t="s">
        <v>565</v>
      </c>
      <c r="L509" t="s">
        <v>16</v>
      </c>
      <c r="M509">
        <v>87124166</v>
      </c>
      <c r="N509">
        <v>42482</v>
      </c>
      <c r="O509">
        <v>4</v>
      </c>
      <c r="P509">
        <v>20</v>
      </c>
      <c r="Q509">
        <v>1427</v>
      </c>
      <c r="R509">
        <v>8.4871428571428567</v>
      </c>
      <c r="S509" s="29"/>
    </row>
    <row r="510" spans="9:19" x14ac:dyDescent="0.2">
      <c r="I510" t="s">
        <v>1175</v>
      </c>
      <c r="J510" t="s">
        <v>990</v>
      </c>
      <c r="K510" t="s">
        <v>565</v>
      </c>
      <c r="L510" t="s">
        <v>49</v>
      </c>
      <c r="M510">
        <v>87124167</v>
      </c>
      <c r="N510">
        <v>42428</v>
      </c>
      <c r="O510">
        <v>5</v>
      </c>
      <c r="P510">
        <v>3</v>
      </c>
      <c r="Q510">
        <v>1367</v>
      </c>
      <c r="R510">
        <v>7.8457142857142861</v>
      </c>
      <c r="S510" s="29"/>
    </row>
    <row r="511" spans="9:19" x14ac:dyDescent="0.2">
      <c r="I511" t="s">
        <v>1176</v>
      </c>
      <c r="J511" t="s">
        <v>990</v>
      </c>
      <c r="K511" t="s">
        <v>565</v>
      </c>
      <c r="L511" t="s">
        <v>30</v>
      </c>
      <c r="M511">
        <v>87124168</v>
      </c>
      <c r="N511">
        <v>42583</v>
      </c>
      <c r="O511">
        <v>3</v>
      </c>
      <c r="P511">
        <v>2</v>
      </c>
      <c r="Q511">
        <v>1380</v>
      </c>
      <c r="R511">
        <v>8</v>
      </c>
      <c r="S511" s="29"/>
    </row>
    <row r="512" spans="9:19" x14ac:dyDescent="0.2">
      <c r="I512" t="s">
        <v>1177</v>
      </c>
      <c r="J512" t="s">
        <v>990</v>
      </c>
      <c r="K512" t="s">
        <v>565</v>
      </c>
      <c r="L512" t="s">
        <v>120</v>
      </c>
      <c r="M512">
        <v>87124169</v>
      </c>
      <c r="N512">
        <v>42601</v>
      </c>
      <c r="O512">
        <v>6</v>
      </c>
      <c r="P512">
        <v>22</v>
      </c>
      <c r="Q512">
        <v>1316</v>
      </c>
      <c r="R512">
        <v>8.1928571428571448</v>
      </c>
      <c r="S512" s="29"/>
    </row>
    <row r="513" spans="9:19" x14ac:dyDescent="0.2">
      <c r="I513" t="s">
        <v>1178</v>
      </c>
      <c r="J513" t="s">
        <v>990</v>
      </c>
      <c r="K513" t="s">
        <v>565</v>
      </c>
      <c r="L513" t="s">
        <v>34</v>
      </c>
      <c r="M513">
        <v>87124170</v>
      </c>
      <c r="N513">
        <v>42421</v>
      </c>
      <c r="O513">
        <v>5</v>
      </c>
      <c r="P513">
        <v>31</v>
      </c>
      <c r="Q513">
        <v>1650</v>
      </c>
      <c r="R513">
        <v>8.3171428571428567</v>
      </c>
      <c r="S513" s="29"/>
    </row>
    <row r="514" spans="9:19" x14ac:dyDescent="0.2">
      <c r="I514" t="s">
        <v>1179</v>
      </c>
      <c r="J514" t="s">
        <v>990</v>
      </c>
      <c r="K514" t="s">
        <v>565</v>
      </c>
      <c r="L514" t="s">
        <v>312</v>
      </c>
      <c r="M514">
        <v>87124171</v>
      </c>
      <c r="N514">
        <v>42595</v>
      </c>
      <c r="O514">
        <v>5</v>
      </c>
      <c r="P514">
        <v>9</v>
      </c>
      <c r="Q514">
        <v>955</v>
      </c>
      <c r="R514">
        <v>8.1228571428571428</v>
      </c>
      <c r="S514" s="29"/>
    </row>
    <row r="515" spans="9:19" x14ac:dyDescent="0.2">
      <c r="I515" t="s">
        <v>1180</v>
      </c>
      <c r="J515" t="s">
        <v>990</v>
      </c>
      <c r="K515" t="s">
        <v>565</v>
      </c>
      <c r="L515" t="s">
        <v>165</v>
      </c>
      <c r="M515">
        <v>87124172</v>
      </c>
      <c r="N515">
        <v>42424</v>
      </c>
      <c r="O515">
        <v>3</v>
      </c>
      <c r="P515">
        <v>16</v>
      </c>
      <c r="Q515">
        <v>594</v>
      </c>
      <c r="R515">
        <v>8.1142857142857121</v>
      </c>
      <c r="S515" s="29"/>
    </row>
    <row r="516" spans="9:19" x14ac:dyDescent="0.2">
      <c r="I516" t="s">
        <v>1181</v>
      </c>
      <c r="J516" t="s">
        <v>990</v>
      </c>
      <c r="K516" t="s">
        <v>565</v>
      </c>
      <c r="L516" t="s">
        <v>25</v>
      </c>
      <c r="M516">
        <v>87124173</v>
      </c>
      <c r="N516">
        <v>42551</v>
      </c>
      <c r="O516">
        <v>4</v>
      </c>
      <c r="P516">
        <v>27</v>
      </c>
      <c r="Q516">
        <v>1325</v>
      </c>
      <c r="R516">
        <v>7.7514285714285709</v>
      </c>
      <c r="S516" s="29"/>
    </row>
    <row r="517" spans="9:19" x14ac:dyDescent="0.2">
      <c r="I517" t="s">
        <v>1182</v>
      </c>
      <c r="J517" t="s">
        <v>990</v>
      </c>
      <c r="K517" t="s">
        <v>565</v>
      </c>
      <c r="L517" t="s">
        <v>264</v>
      </c>
      <c r="M517">
        <v>87124174</v>
      </c>
      <c r="N517">
        <v>42597</v>
      </c>
      <c r="O517">
        <v>1</v>
      </c>
      <c r="P517">
        <v>7</v>
      </c>
      <c r="Q517">
        <v>1396</v>
      </c>
      <c r="R517">
        <v>7.5971428571428561</v>
      </c>
      <c r="S517" s="29"/>
    </row>
    <row r="518" spans="9:19" x14ac:dyDescent="0.2">
      <c r="I518" t="s">
        <v>1183</v>
      </c>
      <c r="J518" t="s">
        <v>990</v>
      </c>
      <c r="K518" t="s">
        <v>565</v>
      </c>
      <c r="L518" t="s">
        <v>273</v>
      </c>
      <c r="M518">
        <v>87124175</v>
      </c>
      <c r="N518">
        <v>42570</v>
      </c>
      <c r="O518">
        <v>6</v>
      </c>
      <c r="P518">
        <v>6</v>
      </c>
      <c r="Q518">
        <v>1325</v>
      </c>
      <c r="R518">
        <v>8.7471428571428582</v>
      </c>
      <c r="S518" s="29"/>
    </row>
    <row r="519" spans="9:19" x14ac:dyDescent="0.2">
      <c r="I519" t="s">
        <v>1184</v>
      </c>
      <c r="J519" t="s">
        <v>990</v>
      </c>
      <c r="K519" t="s">
        <v>884</v>
      </c>
      <c r="L519" t="s">
        <v>243</v>
      </c>
      <c r="M519">
        <v>87124176</v>
      </c>
      <c r="N519">
        <v>42423</v>
      </c>
      <c r="O519">
        <v>3</v>
      </c>
      <c r="P519">
        <v>1</v>
      </c>
      <c r="Q519">
        <v>835</v>
      </c>
      <c r="R519">
        <v>8.168571428571429</v>
      </c>
      <c r="S519" s="29"/>
    </row>
    <row r="520" spans="9:19" x14ac:dyDescent="0.2">
      <c r="I520" t="s">
        <v>1185</v>
      </c>
      <c r="J520" t="s">
        <v>990</v>
      </c>
      <c r="K520" t="s">
        <v>884</v>
      </c>
      <c r="L520" t="s">
        <v>27</v>
      </c>
      <c r="M520">
        <v>87124177</v>
      </c>
      <c r="N520">
        <v>42442</v>
      </c>
      <c r="O520">
        <v>2</v>
      </c>
      <c r="P520">
        <v>6</v>
      </c>
      <c r="Q520">
        <v>1239</v>
      </c>
      <c r="R520">
        <v>8.379999999999999</v>
      </c>
      <c r="S520" s="29"/>
    </row>
    <row r="521" spans="9:19" x14ac:dyDescent="0.2">
      <c r="I521" t="s">
        <v>1186</v>
      </c>
      <c r="J521" t="s">
        <v>990</v>
      </c>
      <c r="K521" t="s">
        <v>884</v>
      </c>
      <c r="L521" t="s">
        <v>65</v>
      </c>
      <c r="M521">
        <v>87124178</v>
      </c>
      <c r="N521">
        <v>42401</v>
      </c>
      <c r="O521">
        <v>3</v>
      </c>
      <c r="P521">
        <v>14</v>
      </c>
      <c r="Q521">
        <v>1053</v>
      </c>
      <c r="R521">
        <v>8.5185714285714287</v>
      </c>
      <c r="S521" s="29"/>
    </row>
    <row r="522" spans="9:19" x14ac:dyDescent="0.2">
      <c r="I522" t="s">
        <v>1187</v>
      </c>
      <c r="J522" t="s">
        <v>990</v>
      </c>
      <c r="K522" t="s">
        <v>884</v>
      </c>
      <c r="L522" t="s">
        <v>70</v>
      </c>
      <c r="M522">
        <v>87124179</v>
      </c>
      <c r="N522">
        <v>42381</v>
      </c>
      <c r="O522">
        <v>3</v>
      </c>
      <c r="P522">
        <v>11</v>
      </c>
      <c r="Q522">
        <v>1377</v>
      </c>
      <c r="R522">
        <v>8.2557142857142853</v>
      </c>
      <c r="S522" s="29"/>
    </row>
    <row r="523" spans="9:19" x14ac:dyDescent="0.2">
      <c r="I523" t="s">
        <v>1188</v>
      </c>
      <c r="J523" t="s">
        <v>990</v>
      </c>
      <c r="K523" t="s">
        <v>884</v>
      </c>
      <c r="L523" t="s">
        <v>84</v>
      </c>
      <c r="M523">
        <v>87124180</v>
      </c>
      <c r="N523">
        <v>42530</v>
      </c>
      <c r="O523">
        <v>1</v>
      </c>
      <c r="P523">
        <v>28</v>
      </c>
      <c r="Q523">
        <v>1151</v>
      </c>
      <c r="R523">
        <v>7.8842857142857143</v>
      </c>
      <c r="S523" s="29"/>
    </row>
    <row r="524" spans="9:19" x14ac:dyDescent="0.2">
      <c r="I524" t="s">
        <v>1189</v>
      </c>
      <c r="J524" t="s">
        <v>990</v>
      </c>
      <c r="K524" t="s">
        <v>884</v>
      </c>
      <c r="L524" t="s">
        <v>278</v>
      </c>
      <c r="M524">
        <v>87124181</v>
      </c>
      <c r="N524">
        <v>42393</v>
      </c>
      <c r="O524">
        <v>3</v>
      </c>
      <c r="P524">
        <v>0</v>
      </c>
      <c r="Q524">
        <v>1341</v>
      </c>
      <c r="R524">
        <v>7.1914285714285722</v>
      </c>
      <c r="S524" s="29"/>
    </row>
    <row r="525" spans="9:19" x14ac:dyDescent="0.2">
      <c r="I525" t="s">
        <v>1190</v>
      </c>
      <c r="J525" t="s">
        <v>990</v>
      </c>
      <c r="K525" t="s">
        <v>884</v>
      </c>
      <c r="L525" t="s">
        <v>82</v>
      </c>
      <c r="M525">
        <v>87124182</v>
      </c>
      <c r="N525">
        <v>42517</v>
      </c>
      <c r="O525">
        <v>3</v>
      </c>
      <c r="P525">
        <v>12</v>
      </c>
      <c r="Q525">
        <v>1635</v>
      </c>
      <c r="R525">
        <v>8.3371428571428581</v>
      </c>
      <c r="S525" s="29"/>
    </row>
    <row r="526" spans="9:19" x14ac:dyDescent="0.2">
      <c r="I526" t="s">
        <v>1191</v>
      </c>
      <c r="J526" t="s">
        <v>990</v>
      </c>
      <c r="K526" t="s">
        <v>884</v>
      </c>
      <c r="L526" t="s">
        <v>81</v>
      </c>
      <c r="M526">
        <v>87124183</v>
      </c>
      <c r="N526">
        <v>42475</v>
      </c>
      <c r="O526">
        <v>1</v>
      </c>
      <c r="P526">
        <v>0</v>
      </c>
      <c r="Q526">
        <v>1250</v>
      </c>
      <c r="R526">
        <v>7.4814285714285722</v>
      </c>
      <c r="S526" s="29"/>
    </row>
    <row r="527" spans="9:19" x14ac:dyDescent="0.2">
      <c r="I527" t="s">
        <v>1192</v>
      </c>
      <c r="J527" t="s">
        <v>990</v>
      </c>
      <c r="K527" t="s">
        <v>884</v>
      </c>
      <c r="L527" t="s">
        <v>236</v>
      </c>
      <c r="M527">
        <v>87124184</v>
      </c>
      <c r="N527">
        <v>42403</v>
      </c>
      <c r="O527">
        <v>2</v>
      </c>
      <c r="P527">
        <v>27</v>
      </c>
      <c r="Q527">
        <v>992</v>
      </c>
      <c r="R527">
        <v>8.4057142857142857</v>
      </c>
      <c r="S527" s="29"/>
    </row>
    <row r="528" spans="9:19" x14ac:dyDescent="0.2">
      <c r="I528" t="s">
        <v>1193</v>
      </c>
      <c r="J528" t="s">
        <v>990</v>
      </c>
      <c r="K528" t="s">
        <v>884</v>
      </c>
      <c r="L528" t="s">
        <v>218</v>
      </c>
      <c r="M528">
        <v>87124185</v>
      </c>
      <c r="N528">
        <v>42495</v>
      </c>
      <c r="O528">
        <v>1</v>
      </c>
      <c r="P528">
        <v>7</v>
      </c>
      <c r="Q528">
        <v>1038</v>
      </c>
      <c r="R528">
        <v>8.7799999999999994</v>
      </c>
      <c r="S528" s="29"/>
    </row>
    <row r="529" spans="9:19" x14ac:dyDescent="0.2">
      <c r="I529" t="s">
        <v>1194</v>
      </c>
      <c r="J529" t="s">
        <v>990</v>
      </c>
      <c r="K529" t="s">
        <v>884</v>
      </c>
      <c r="L529" t="s">
        <v>83</v>
      </c>
      <c r="M529">
        <v>87124186</v>
      </c>
      <c r="N529">
        <v>42461</v>
      </c>
      <c r="O529">
        <v>3</v>
      </c>
      <c r="P529">
        <v>11</v>
      </c>
      <c r="Q529">
        <v>1588</v>
      </c>
      <c r="R529">
        <v>7.9728571428571424</v>
      </c>
      <c r="S529" s="29"/>
    </row>
    <row r="530" spans="9:19" x14ac:dyDescent="0.2">
      <c r="I530" t="s">
        <v>1195</v>
      </c>
      <c r="J530" t="s">
        <v>990</v>
      </c>
      <c r="K530" t="s">
        <v>884</v>
      </c>
      <c r="L530" t="s">
        <v>257</v>
      </c>
      <c r="M530">
        <v>87124187</v>
      </c>
      <c r="N530">
        <v>42413</v>
      </c>
      <c r="O530">
        <v>2</v>
      </c>
      <c r="P530">
        <v>8</v>
      </c>
      <c r="Q530">
        <v>1523</v>
      </c>
      <c r="R530">
        <v>7.4214285714285717</v>
      </c>
      <c r="S530" s="29"/>
    </row>
    <row r="531" spans="9:19" x14ac:dyDescent="0.2">
      <c r="I531" t="s">
        <v>1196</v>
      </c>
      <c r="J531" t="s">
        <v>990</v>
      </c>
      <c r="K531" t="s">
        <v>884</v>
      </c>
      <c r="L531" t="s">
        <v>166</v>
      </c>
      <c r="M531">
        <v>87124188</v>
      </c>
      <c r="N531">
        <v>42451</v>
      </c>
      <c r="O531">
        <v>2</v>
      </c>
      <c r="P531">
        <v>0</v>
      </c>
      <c r="Q531">
        <v>1050</v>
      </c>
      <c r="R531">
        <v>7.4114285714285719</v>
      </c>
      <c r="S531" s="29"/>
    </row>
    <row r="532" spans="9:19" x14ac:dyDescent="0.2">
      <c r="I532" t="s">
        <v>1197</v>
      </c>
      <c r="J532" t="s">
        <v>990</v>
      </c>
      <c r="K532" t="s">
        <v>884</v>
      </c>
      <c r="L532" t="s">
        <v>50</v>
      </c>
      <c r="M532">
        <v>87124189</v>
      </c>
      <c r="N532">
        <v>42529</v>
      </c>
      <c r="O532">
        <v>2</v>
      </c>
      <c r="P532">
        <v>2</v>
      </c>
      <c r="Q532">
        <v>524</v>
      </c>
      <c r="R532">
        <v>7.6199999999999992</v>
      </c>
      <c r="S532" s="29"/>
    </row>
    <row r="533" spans="9:19" x14ac:dyDescent="0.2">
      <c r="I533" t="s">
        <v>1198</v>
      </c>
      <c r="J533" t="s">
        <v>990</v>
      </c>
      <c r="K533" t="s">
        <v>884</v>
      </c>
      <c r="L533" t="s">
        <v>290</v>
      </c>
      <c r="M533">
        <v>87124190</v>
      </c>
      <c r="N533">
        <v>42385</v>
      </c>
      <c r="O533">
        <v>3</v>
      </c>
      <c r="P533">
        <v>0</v>
      </c>
      <c r="Q533">
        <v>779</v>
      </c>
      <c r="R533">
        <v>8.482857142857144</v>
      </c>
      <c r="S533" s="29"/>
    </row>
    <row r="534" spans="9:19" x14ac:dyDescent="0.2">
      <c r="I534" t="s">
        <v>1199</v>
      </c>
      <c r="J534" t="s">
        <v>990</v>
      </c>
      <c r="K534" t="s">
        <v>884</v>
      </c>
      <c r="L534" t="s">
        <v>198</v>
      </c>
      <c r="M534">
        <v>87124191</v>
      </c>
      <c r="N534">
        <v>42401</v>
      </c>
      <c r="O534">
        <v>3</v>
      </c>
      <c r="P534">
        <v>1</v>
      </c>
      <c r="Q534">
        <v>1379</v>
      </c>
      <c r="R534">
        <v>8.59</v>
      </c>
      <c r="S534" s="29"/>
    </row>
    <row r="535" spans="9:19" x14ac:dyDescent="0.2">
      <c r="I535" t="s">
        <v>1200</v>
      </c>
      <c r="J535" t="s">
        <v>990</v>
      </c>
      <c r="K535" t="s">
        <v>884</v>
      </c>
      <c r="L535" t="s">
        <v>282</v>
      </c>
      <c r="M535">
        <v>87124192</v>
      </c>
      <c r="N535">
        <v>42595</v>
      </c>
      <c r="O535">
        <v>3</v>
      </c>
      <c r="P535">
        <v>7</v>
      </c>
      <c r="Q535">
        <v>1365</v>
      </c>
      <c r="R535">
        <v>7.8142857142857149</v>
      </c>
      <c r="S535" s="29"/>
    </row>
    <row r="536" spans="9:19" x14ac:dyDescent="0.2">
      <c r="I536" t="s">
        <v>1201</v>
      </c>
      <c r="J536" t="s">
        <v>990</v>
      </c>
      <c r="K536" t="s">
        <v>884</v>
      </c>
      <c r="L536" t="s">
        <v>15</v>
      </c>
      <c r="M536">
        <v>87124193</v>
      </c>
      <c r="N536">
        <v>42537</v>
      </c>
      <c r="O536">
        <v>2</v>
      </c>
      <c r="P536">
        <v>11</v>
      </c>
      <c r="Q536">
        <v>1496</v>
      </c>
      <c r="R536">
        <v>7.8385714285714281</v>
      </c>
      <c r="S536" s="29"/>
    </row>
    <row r="537" spans="9:19" x14ac:dyDescent="0.2">
      <c r="I537" t="s">
        <v>1202</v>
      </c>
      <c r="J537" t="s">
        <v>990</v>
      </c>
      <c r="K537" t="s">
        <v>884</v>
      </c>
      <c r="L537" t="s">
        <v>77</v>
      </c>
      <c r="M537">
        <v>87124194</v>
      </c>
      <c r="N537">
        <v>42609</v>
      </c>
      <c r="O537">
        <v>2</v>
      </c>
      <c r="P537">
        <v>24</v>
      </c>
      <c r="Q537">
        <v>1437</v>
      </c>
      <c r="R537">
        <v>7.838571428571429</v>
      </c>
      <c r="S537" s="29"/>
    </row>
    <row r="538" spans="9:19" x14ac:dyDescent="0.2">
      <c r="I538" t="s">
        <v>1203</v>
      </c>
      <c r="J538" t="s">
        <v>990</v>
      </c>
      <c r="K538" t="s">
        <v>884</v>
      </c>
      <c r="L538" t="s">
        <v>40</v>
      </c>
      <c r="M538">
        <v>87124195</v>
      </c>
      <c r="N538">
        <v>42413</v>
      </c>
      <c r="O538">
        <v>3</v>
      </c>
      <c r="P538">
        <v>0</v>
      </c>
      <c r="Q538">
        <v>1092</v>
      </c>
      <c r="R538">
        <v>7.3157142857142867</v>
      </c>
      <c r="S538" s="29"/>
    </row>
    <row r="539" spans="9:19" x14ac:dyDescent="0.2">
      <c r="I539" t="s">
        <v>1204</v>
      </c>
      <c r="J539" t="s">
        <v>990</v>
      </c>
      <c r="K539" t="s">
        <v>884</v>
      </c>
      <c r="L539" t="s">
        <v>216</v>
      </c>
      <c r="M539">
        <v>87124196</v>
      </c>
      <c r="N539">
        <v>42441</v>
      </c>
      <c r="O539">
        <v>2</v>
      </c>
      <c r="P539">
        <v>3</v>
      </c>
      <c r="Q539">
        <v>1231</v>
      </c>
      <c r="R539">
        <v>7.0685714285714285</v>
      </c>
      <c r="S539" s="29"/>
    </row>
    <row r="540" spans="9:19" x14ac:dyDescent="0.2">
      <c r="I540" t="s">
        <v>1205</v>
      </c>
      <c r="J540" t="s">
        <v>990</v>
      </c>
      <c r="K540" t="s">
        <v>884</v>
      </c>
      <c r="L540" t="s">
        <v>68</v>
      </c>
      <c r="M540">
        <v>87124197</v>
      </c>
      <c r="N540">
        <v>42489</v>
      </c>
      <c r="O540">
        <v>2</v>
      </c>
      <c r="P540">
        <v>13</v>
      </c>
      <c r="Q540">
        <v>958</v>
      </c>
      <c r="R540">
        <v>8.26</v>
      </c>
      <c r="S540" s="29"/>
    </row>
    <row r="541" spans="9:19" x14ac:dyDescent="0.2">
      <c r="I541" t="s">
        <v>1206</v>
      </c>
      <c r="J541" t="s">
        <v>990</v>
      </c>
      <c r="K541" t="s">
        <v>884</v>
      </c>
      <c r="L541" t="s">
        <v>235</v>
      </c>
      <c r="M541">
        <v>87124198</v>
      </c>
      <c r="N541">
        <v>42486</v>
      </c>
      <c r="O541">
        <v>2</v>
      </c>
      <c r="P541">
        <v>7</v>
      </c>
      <c r="Q541">
        <v>736</v>
      </c>
      <c r="R541">
        <v>7.4971428571428573</v>
      </c>
      <c r="S541" s="29"/>
    </row>
    <row r="542" spans="9:19" x14ac:dyDescent="0.2">
      <c r="I542" t="s">
        <v>1207</v>
      </c>
      <c r="J542" t="s">
        <v>990</v>
      </c>
      <c r="K542" t="s">
        <v>884</v>
      </c>
      <c r="L542" t="s">
        <v>90</v>
      </c>
      <c r="M542">
        <v>87124199</v>
      </c>
      <c r="N542">
        <v>42448</v>
      </c>
      <c r="O542">
        <v>3</v>
      </c>
      <c r="P542">
        <v>12</v>
      </c>
      <c r="Q542">
        <v>932</v>
      </c>
      <c r="R542">
        <v>7.54</v>
      </c>
      <c r="S542" s="29"/>
    </row>
    <row r="543" spans="9:19" x14ac:dyDescent="0.2">
      <c r="I543" t="s">
        <v>1208</v>
      </c>
      <c r="J543" t="s">
        <v>990</v>
      </c>
      <c r="K543" t="s">
        <v>884</v>
      </c>
      <c r="L543" t="s">
        <v>148</v>
      </c>
      <c r="M543">
        <v>87124200</v>
      </c>
      <c r="N543">
        <v>42501</v>
      </c>
      <c r="O543">
        <v>2</v>
      </c>
      <c r="P543">
        <v>15</v>
      </c>
      <c r="Q543">
        <v>864</v>
      </c>
      <c r="R543">
        <v>8.2314285714285713</v>
      </c>
      <c r="S543" s="29"/>
    </row>
    <row r="544" spans="9:19" x14ac:dyDescent="0.2">
      <c r="I544" t="s">
        <v>1209</v>
      </c>
      <c r="J544" t="s">
        <v>990</v>
      </c>
      <c r="K544" t="s">
        <v>884</v>
      </c>
      <c r="L544" t="s">
        <v>107</v>
      </c>
      <c r="M544">
        <v>87124201</v>
      </c>
      <c r="N544">
        <v>42471</v>
      </c>
      <c r="O544">
        <v>2</v>
      </c>
      <c r="P544">
        <v>4</v>
      </c>
      <c r="Q544">
        <v>1477</v>
      </c>
      <c r="R544">
        <v>7.7928571428571436</v>
      </c>
      <c r="S544" s="29"/>
    </row>
    <row r="545" spans="9:19" x14ac:dyDescent="0.2">
      <c r="I545" t="s">
        <v>1210</v>
      </c>
      <c r="J545" t="s">
        <v>990</v>
      </c>
      <c r="K545" t="s">
        <v>884</v>
      </c>
      <c r="L545" t="s">
        <v>182</v>
      </c>
      <c r="M545">
        <v>87124202</v>
      </c>
      <c r="N545">
        <v>42521</v>
      </c>
      <c r="O545">
        <v>2</v>
      </c>
      <c r="P545">
        <v>19</v>
      </c>
      <c r="Q545">
        <v>1271</v>
      </c>
      <c r="R545">
        <v>7.8871428571428579</v>
      </c>
      <c r="S545" s="29"/>
    </row>
    <row r="546" spans="9:19" x14ac:dyDescent="0.2">
      <c r="I546" t="s">
        <v>1211</v>
      </c>
      <c r="J546" t="s">
        <v>990</v>
      </c>
      <c r="K546" t="s">
        <v>884</v>
      </c>
      <c r="L546" t="s">
        <v>147</v>
      </c>
      <c r="M546">
        <v>87124203</v>
      </c>
      <c r="N546">
        <v>42455</v>
      </c>
      <c r="O546">
        <v>3</v>
      </c>
      <c r="P546">
        <v>20</v>
      </c>
      <c r="Q546">
        <v>1445</v>
      </c>
      <c r="R546">
        <v>8.055714285714286</v>
      </c>
      <c r="S546" s="29"/>
    </row>
    <row r="547" spans="9:19" x14ac:dyDescent="0.2">
      <c r="I547" t="s">
        <v>1212</v>
      </c>
      <c r="J547" t="s">
        <v>990</v>
      </c>
      <c r="K547" t="s">
        <v>884</v>
      </c>
      <c r="L547" t="s">
        <v>117</v>
      </c>
      <c r="M547">
        <v>87124204</v>
      </c>
      <c r="N547">
        <v>42504</v>
      </c>
      <c r="O547">
        <v>2</v>
      </c>
      <c r="P547">
        <v>3</v>
      </c>
      <c r="Q547">
        <v>815</v>
      </c>
      <c r="R547">
        <v>8.1714285714285726</v>
      </c>
      <c r="S547" s="29"/>
    </row>
    <row r="548" spans="9:19" x14ac:dyDescent="0.2">
      <c r="I548" t="s">
        <v>1213</v>
      </c>
      <c r="J548" t="s">
        <v>990</v>
      </c>
      <c r="K548" t="s">
        <v>884</v>
      </c>
      <c r="L548" t="s">
        <v>225</v>
      </c>
      <c r="M548">
        <v>87124205</v>
      </c>
      <c r="N548">
        <v>42491</v>
      </c>
      <c r="O548">
        <v>2</v>
      </c>
      <c r="P548">
        <v>6</v>
      </c>
      <c r="Q548">
        <v>644</v>
      </c>
      <c r="R548">
        <v>8.3585714285714285</v>
      </c>
      <c r="S548" s="29"/>
    </row>
    <row r="549" spans="9:19" x14ac:dyDescent="0.2">
      <c r="I549" t="s">
        <v>1214</v>
      </c>
      <c r="J549" t="s">
        <v>990</v>
      </c>
      <c r="K549" t="s">
        <v>884</v>
      </c>
      <c r="L549" t="s">
        <v>75</v>
      </c>
      <c r="M549">
        <v>87124206</v>
      </c>
      <c r="N549">
        <v>42519</v>
      </c>
      <c r="O549">
        <v>2</v>
      </c>
      <c r="P549">
        <v>3</v>
      </c>
      <c r="Q549">
        <v>1703</v>
      </c>
      <c r="R549">
        <v>8.1314285714285717</v>
      </c>
      <c r="S549" s="29"/>
    </row>
    <row r="550" spans="9:19" x14ac:dyDescent="0.2">
      <c r="I550" t="s">
        <v>1215</v>
      </c>
      <c r="J550" t="s">
        <v>990</v>
      </c>
      <c r="K550" t="s">
        <v>884</v>
      </c>
      <c r="L550" t="s">
        <v>259</v>
      </c>
      <c r="M550">
        <v>87124207</v>
      </c>
      <c r="N550">
        <v>42431</v>
      </c>
      <c r="O550">
        <v>1</v>
      </c>
      <c r="P550">
        <v>5</v>
      </c>
      <c r="Q550">
        <v>937</v>
      </c>
      <c r="R550">
        <v>8.6642857142857146</v>
      </c>
      <c r="S550" s="29"/>
    </row>
    <row r="551" spans="9:19" x14ac:dyDescent="0.2">
      <c r="I551" t="s">
        <v>1216</v>
      </c>
      <c r="J551" t="s">
        <v>990</v>
      </c>
      <c r="K551" t="s">
        <v>884</v>
      </c>
      <c r="L551" t="s">
        <v>336</v>
      </c>
      <c r="M551">
        <v>87124208</v>
      </c>
      <c r="N551">
        <v>42413</v>
      </c>
      <c r="O551">
        <v>1</v>
      </c>
      <c r="P551">
        <v>27</v>
      </c>
      <c r="Q551">
        <v>1507</v>
      </c>
      <c r="R551">
        <v>8.1228571428571428</v>
      </c>
      <c r="S551" s="29"/>
    </row>
    <row r="552" spans="9:19" x14ac:dyDescent="0.2">
      <c r="I552" t="s">
        <v>1217</v>
      </c>
      <c r="J552" t="s">
        <v>990</v>
      </c>
      <c r="K552" t="s">
        <v>884</v>
      </c>
      <c r="L552" t="s">
        <v>91</v>
      </c>
      <c r="M552">
        <v>87124209</v>
      </c>
      <c r="N552">
        <v>42583</v>
      </c>
      <c r="O552">
        <v>3</v>
      </c>
      <c r="P552">
        <v>0</v>
      </c>
      <c r="Q552">
        <v>1431</v>
      </c>
      <c r="R552">
        <v>8.4585714285714282</v>
      </c>
      <c r="S552" s="29"/>
    </row>
    <row r="553" spans="9:19" x14ac:dyDescent="0.2">
      <c r="I553" t="s">
        <v>1218</v>
      </c>
      <c r="J553" t="s">
        <v>990</v>
      </c>
      <c r="K553" t="s">
        <v>884</v>
      </c>
      <c r="L553" t="s">
        <v>127</v>
      </c>
      <c r="M553">
        <v>87124210</v>
      </c>
      <c r="N553">
        <v>42601</v>
      </c>
      <c r="O553">
        <v>3</v>
      </c>
      <c r="P553">
        <v>4</v>
      </c>
      <c r="Q553">
        <v>1459</v>
      </c>
      <c r="R553">
        <v>8.7085714285714282</v>
      </c>
      <c r="S553" s="29"/>
    </row>
    <row r="554" spans="9:19" x14ac:dyDescent="0.2">
      <c r="I554" t="s">
        <v>1219</v>
      </c>
      <c r="J554" t="s">
        <v>990</v>
      </c>
      <c r="K554" t="s">
        <v>884</v>
      </c>
      <c r="L554" t="s">
        <v>255</v>
      </c>
      <c r="M554">
        <v>87124211</v>
      </c>
      <c r="N554">
        <v>42469</v>
      </c>
      <c r="O554">
        <v>3</v>
      </c>
      <c r="P554">
        <v>0</v>
      </c>
      <c r="Q554">
        <v>967</v>
      </c>
      <c r="R554">
        <v>7.5814285714285727</v>
      </c>
      <c r="S554" s="29"/>
    </row>
    <row r="555" spans="9:19" x14ac:dyDescent="0.2">
      <c r="I555" t="s">
        <v>1220</v>
      </c>
      <c r="J555" t="s">
        <v>990</v>
      </c>
      <c r="K555" t="s">
        <v>884</v>
      </c>
      <c r="L555" t="s">
        <v>329</v>
      </c>
      <c r="M555">
        <v>87124212</v>
      </c>
      <c r="N555">
        <v>42476</v>
      </c>
      <c r="O555">
        <v>2</v>
      </c>
      <c r="P555">
        <v>16</v>
      </c>
      <c r="Q555">
        <v>1487</v>
      </c>
      <c r="R555">
        <v>8.1671428571428581</v>
      </c>
      <c r="S555" s="29"/>
    </row>
    <row r="556" spans="9:19" x14ac:dyDescent="0.2">
      <c r="I556" t="s">
        <v>1221</v>
      </c>
      <c r="J556" t="s">
        <v>990</v>
      </c>
      <c r="K556" t="s">
        <v>884</v>
      </c>
      <c r="L556" t="s">
        <v>155</v>
      </c>
      <c r="M556">
        <v>87124213</v>
      </c>
      <c r="N556">
        <v>42398</v>
      </c>
      <c r="O556">
        <v>3</v>
      </c>
      <c r="P556">
        <v>7</v>
      </c>
      <c r="Q556">
        <v>1664</v>
      </c>
      <c r="R556">
        <v>8.0357142857142865</v>
      </c>
      <c r="S556" s="29"/>
    </row>
    <row r="557" spans="9:19" x14ac:dyDescent="0.2">
      <c r="I557" t="s">
        <v>1222</v>
      </c>
      <c r="J557" t="s">
        <v>990</v>
      </c>
      <c r="K557" t="s">
        <v>884</v>
      </c>
      <c r="L557" t="s">
        <v>46</v>
      </c>
      <c r="M557">
        <v>87124214</v>
      </c>
      <c r="N557">
        <v>42562</v>
      </c>
      <c r="O557">
        <v>1</v>
      </c>
      <c r="P557">
        <v>2</v>
      </c>
      <c r="Q557">
        <v>904</v>
      </c>
      <c r="R557">
        <v>7.5014285714285709</v>
      </c>
      <c r="S557" s="29"/>
    </row>
    <row r="558" spans="9:19" x14ac:dyDescent="0.2">
      <c r="I558" t="s">
        <v>1223</v>
      </c>
      <c r="J558" t="s">
        <v>990</v>
      </c>
      <c r="K558" t="s">
        <v>884</v>
      </c>
      <c r="L558" t="s">
        <v>281</v>
      </c>
      <c r="M558">
        <v>87124215</v>
      </c>
      <c r="N558">
        <v>42395</v>
      </c>
      <c r="O558">
        <v>1</v>
      </c>
      <c r="P558">
        <v>27</v>
      </c>
      <c r="Q558">
        <v>1679</v>
      </c>
      <c r="R558">
        <v>8.1928571428571413</v>
      </c>
      <c r="S558" s="29"/>
    </row>
    <row r="559" spans="9:19" x14ac:dyDescent="0.2">
      <c r="I559" t="s">
        <v>1224</v>
      </c>
      <c r="J559" t="s">
        <v>990</v>
      </c>
      <c r="K559" t="s">
        <v>884</v>
      </c>
      <c r="L559" t="s">
        <v>158</v>
      </c>
      <c r="M559">
        <v>87124216</v>
      </c>
      <c r="N559">
        <v>42585</v>
      </c>
      <c r="O559">
        <v>2</v>
      </c>
      <c r="P559">
        <v>0</v>
      </c>
      <c r="Q559">
        <v>1009</v>
      </c>
      <c r="R559">
        <v>6.984285714285714</v>
      </c>
      <c r="S559" s="29"/>
    </row>
    <row r="560" spans="9:19" x14ac:dyDescent="0.2">
      <c r="I560" t="s">
        <v>1225</v>
      </c>
      <c r="J560" t="s">
        <v>990</v>
      </c>
      <c r="K560" t="s">
        <v>884</v>
      </c>
      <c r="L560" t="s">
        <v>160</v>
      </c>
      <c r="M560">
        <v>87124217</v>
      </c>
      <c r="N560">
        <v>42446</v>
      </c>
      <c r="O560">
        <v>1</v>
      </c>
      <c r="P560">
        <v>9</v>
      </c>
      <c r="Q560">
        <v>1594</v>
      </c>
      <c r="R560">
        <v>8.3457142857142852</v>
      </c>
      <c r="S560" s="29"/>
    </row>
    <row r="561" spans="9:19" x14ac:dyDescent="0.2">
      <c r="I561" t="s">
        <v>1226</v>
      </c>
      <c r="J561" t="s">
        <v>990</v>
      </c>
      <c r="K561" t="s">
        <v>884</v>
      </c>
      <c r="L561" t="s">
        <v>313</v>
      </c>
      <c r="M561">
        <v>87124218</v>
      </c>
      <c r="N561">
        <v>42415</v>
      </c>
      <c r="O561">
        <v>1</v>
      </c>
      <c r="P561">
        <v>4</v>
      </c>
      <c r="Q561">
        <v>715</v>
      </c>
      <c r="R561">
        <v>7.9857142857142858</v>
      </c>
      <c r="S561" s="29"/>
    </row>
    <row r="562" spans="9:19" x14ac:dyDescent="0.2">
      <c r="I562" t="s">
        <v>1227</v>
      </c>
      <c r="J562" t="s">
        <v>990</v>
      </c>
      <c r="K562" t="s">
        <v>884</v>
      </c>
      <c r="L562" t="s">
        <v>121</v>
      </c>
      <c r="M562">
        <v>87124219</v>
      </c>
      <c r="N562">
        <v>42565</v>
      </c>
      <c r="O562">
        <v>3</v>
      </c>
      <c r="P562">
        <v>0</v>
      </c>
      <c r="Q562">
        <v>1431</v>
      </c>
      <c r="R562">
        <v>8.5342857142857138</v>
      </c>
      <c r="S562" s="29"/>
    </row>
    <row r="563" spans="9:19" x14ac:dyDescent="0.2">
      <c r="I563" t="s">
        <v>1228</v>
      </c>
      <c r="J563" t="s">
        <v>990</v>
      </c>
      <c r="K563" t="s">
        <v>884</v>
      </c>
      <c r="L563" t="s">
        <v>328</v>
      </c>
      <c r="M563">
        <v>87124220</v>
      </c>
      <c r="N563">
        <v>42444</v>
      </c>
      <c r="O563">
        <v>3</v>
      </c>
      <c r="P563">
        <v>26</v>
      </c>
      <c r="Q563">
        <v>638</v>
      </c>
      <c r="R563">
        <v>8.6728571428571435</v>
      </c>
      <c r="S563" s="29"/>
    </row>
    <row r="564" spans="9:19" x14ac:dyDescent="0.2">
      <c r="I564" t="s">
        <v>1229</v>
      </c>
      <c r="J564" t="s">
        <v>990</v>
      </c>
      <c r="K564" t="s">
        <v>884</v>
      </c>
      <c r="L564" t="s">
        <v>42</v>
      </c>
      <c r="M564">
        <v>87124221</v>
      </c>
      <c r="N564">
        <v>42450</v>
      </c>
      <c r="O564">
        <v>1</v>
      </c>
      <c r="P564">
        <v>28</v>
      </c>
      <c r="Q564">
        <v>615</v>
      </c>
      <c r="R564">
        <v>8.4714285714285698</v>
      </c>
      <c r="S564" s="29"/>
    </row>
    <row r="565" spans="9:19" x14ac:dyDescent="0.2">
      <c r="I565" t="s">
        <v>1230</v>
      </c>
      <c r="J565" t="s">
        <v>990</v>
      </c>
      <c r="K565" t="s">
        <v>884</v>
      </c>
      <c r="L565" t="s">
        <v>138</v>
      </c>
      <c r="M565">
        <v>87124222</v>
      </c>
      <c r="N565">
        <v>42433</v>
      </c>
      <c r="O565">
        <v>2</v>
      </c>
      <c r="P565">
        <v>4</v>
      </c>
      <c r="Q565">
        <v>763</v>
      </c>
      <c r="R565">
        <v>7.85</v>
      </c>
      <c r="S565" s="29"/>
    </row>
    <row r="566" spans="9:19" x14ac:dyDescent="0.2">
      <c r="I566" t="s">
        <v>1231</v>
      </c>
      <c r="J566" t="s">
        <v>990</v>
      </c>
      <c r="K566" t="s">
        <v>884</v>
      </c>
      <c r="L566" t="s">
        <v>132</v>
      </c>
      <c r="M566">
        <v>87124223</v>
      </c>
      <c r="N566">
        <v>42587</v>
      </c>
      <c r="O566">
        <v>2</v>
      </c>
      <c r="P566">
        <v>22</v>
      </c>
      <c r="Q566">
        <v>947</v>
      </c>
      <c r="R566">
        <v>7.1285714285714281</v>
      </c>
      <c r="S566" s="29"/>
    </row>
    <row r="567" spans="9:19" x14ac:dyDescent="0.2">
      <c r="I567" t="s">
        <v>1232</v>
      </c>
      <c r="J567" t="s">
        <v>990</v>
      </c>
      <c r="K567" t="s">
        <v>884</v>
      </c>
      <c r="L567" t="s">
        <v>157</v>
      </c>
      <c r="M567">
        <v>87124224</v>
      </c>
      <c r="N567">
        <v>42529</v>
      </c>
      <c r="O567">
        <v>2</v>
      </c>
      <c r="P567">
        <v>0</v>
      </c>
      <c r="Q567">
        <v>1185</v>
      </c>
      <c r="R567">
        <v>7.5199999999999987</v>
      </c>
      <c r="S567" s="29"/>
    </row>
    <row r="568" spans="9:19" x14ac:dyDescent="0.2">
      <c r="I568" t="s">
        <v>1233</v>
      </c>
      <c r="J568" t="s">
        <v>990</v>
      </c>
      <c r="K568" t="s">
        <v>884</v>
      </c>
      <c r="L568" t="s">
        <v>262</v>
      </c>
      <c r="M568">
        <v>87124225</v>
      </c>
      <c r="N568">
        <v>42399</v>
      </c>
      <c r="O568">
        <v>2</v>
      </c>
      <c r="P568">
        <v>0</v>
      </c>
      <c r="Q568">
        <v>1323</v>
      </c>
      <c r="R568">
        <v>7.847142857142857</v>
      </c>
      <c r="S568" s="29"/>
    </row>
    <row r="569" spans="9:19" x14ac:dyDescent="0.2">
      <c r="I569" t="s">
        <v>1234</v>
      </c>
      <c r="J569" t="s">
        <v>990</v>
      </c>
      <c r="K569" t="s">
        <v>884</v>
      </c>
      <c r="L569" t="s">
        <v>293</v>
      </c>
      <c r="M569">
        <v>87124226</v>
      </c>
      <c r="N569">
        <v>42545</v>
      </c>
      <c r="O569">
        <v>3</v>
      </c>
      <c r="P569">
        <v>8</v>
      </c>
      <c r="Q569">
        <v>792</v>
      </c>
      <c r="R569">
        <v>8.017142857142856</v>
      </c>
      <c r="S569" s="29"/>
    </row>
    <row r="570" spans="9:19" x14ac:dyDescent="0.2">
      <c r="I570" t="s">
        <v>1235</v>
      </c>
      <c r="J570" t="s">
        <v>990</v>
      </c>
      <c r="K570" t="s">
        <v>884</v>
      </c>
      <c r="L570" t="s">
        <v>112</v>
      </c>
      <c r="M570">
        <v>87124227</v>
      </c>
      <c r="N570">
        <v>42521</v>
      </c>
      <c r="O570">
        <v>1</v>
      </c>
      <c r="P570">
        <v>3</v>
      </c>
      <c r="Q570">
        <v>1091</v>
      </c>
      <c r="R570">
        <v>7.0942857142857152</v>
      </c>
      <c r="S570" s="29"/>
    </row>
    <row r="571" spans="9:19" x14ac:dyDescent="0.2">
      <c r="I571" t="s">
        <v>1236</v>
      </c>
      <c r="J571" t="s">
        <v>990</v>
      </c>
      <c r="K571" t="s">
        <v>884</v>
      </c>
      <c r="L571" t="s">
        <v>307</v>
      </c>
      <c r="M571">
        <v>87124228</v>
      </c>
      <c r="N571">
        <v>42542</v>
      </c>
      <c r="O571">
        <v>3</v>
      </c>
      <c r="P571">
        <v>8</v>
      </c>
      <c r="Q571">
        <v>1484</v>
      </c>
      <c r="R571">
        <v>7.8771428571428572</v>
      </c>
      <c r="S571" s="29"/>
    </row>
    <row r="572" spans="9:19" x14ac:dyDescent="0.2">
      <c r="I572" t="s">
        <v>1237</v>
      </c>
      <c r="J572" t="s">
        <v>990</v>
      </c>
      <c r="K572" t="s">
        <v>884</v>
      </c>
      <c r="L572" t="s">
        <v>126</v>
      </c>
      <c r="M572">
        <v>87124229</v>
      </c>
      <c r="N572">
        <v>42589</v>
      </c>
      <c r="O572">
        <v>1</v>
      </c>
      <c r="P572">
        <v>7</v>
      </c>
      <c r="Q572">
        <v>945</v>
      </c>
      <c r="R572">
        <v>8.8542857142857141</v>
      </c>
      <c r="S572" s="29"/>
    </row>
    <row r="573" spans="9:19" x14ac:dyDescent="0.2">
      <c r="I573" t="s">
        <v>1238</v>
      </c>
      <c r="J573" t="s">
        <v>990</v>
      </c>
      <c r="K573" t="s">
        <v>884</v>
      </c>
      <c r="L573" t="s">
        <v>176</v>
      </c>
      <c r="M573">
        <v>87124230</v>
      </c>
      <c r="N573">
        <v>42512</v>
      </c>
      <c r="O573">
        <v>1</v>
      </c>
      <c r="P573">
        <v>10</v>
      </c>
      <c r="Q573">
        <v>1054</v>
      </c>
      <c r="R573">
        <v>8.42</v>
      </c>
      <c r="S573" s="29"/>
    </row>
    <row r="574" spans="9:19" x14ac:dyDescent="0.2">
      <c r="I574" t="s">
        <v>1239</v>
      </c>
      <c r="J574" t="s">
        <v>990</v>
      </c>
      <c r="K574" t="s">
        <v>884</v>
      </c>
      <c r="L574" t="s">
        <v>45</v>
      </c>
      <c r="M574">
        <v>87124231</v>
      </c>
      <c r="N574">
        <v>42551</v>
      </c>
      <c r="O574">
        <v>2</v>
      </c>
      <c r="P574">
        <v>0</v>
      </c>
      <c r="Q574">
        <v>1458</v>
      </c>
      <c r="R574">
        <v>7.7</v>
      </c>
      <c r="S574" s="29"/>
    </row>
    <row r="575" spans="9:19" x14ac:dyDescent="0.2">
      <c r="I575" t="s">
        <v>1240</v>
      </c>
      <c r="J575" t="s">
        <v>990</v>
      </c>
      <c r="K575" t="s">
        <v>884</v>
      </c>
      <c r="L575" t="s">
        <v>149</v>
      </c>
      <c r="M575">
        <v>87124232</v>
      </c>
      <c r="N575">
        <v>42453</v>
      </c>
      <c r="O575">
        <v>3</v>
      </c>
      <c r="P575">
        <v>18</v>
      </c>
      <c r="Q575">
        <v>891</v>
      </c>
      <c r="R575">
        <v>7.5614285714285714</v>
      </c>
      <c r="S575" s="29"/>
    </row>
    <row r="576" spans="9:19" x14ac:dyDescent="0.2">
      <c r="I576" t="s">
        <v>1241</v>
      </c>
      <c r="J576" t="s">
        <v>990</v>
      </c>
      <c r="K576" t="s">
        <v>884</v>
      </c>
      <c r="L576" t="s">
        <v>209</v>
      </c>
      <c r="M576">
        <v>87124233</v>
      </c>
      <c r="N576">
        <v>42468</v>
      </c>
      <c r="O576">
        <v>2</v>
      </c>
      <c r="P576">
        <v>23</v>
      </c>
      <c r="Q576">
        <v>548</v>
      </c>
      <c r="R576">
        <v>8.5885714285714272</v>
      </c>
      <c r="S576" s="29"/>
    </row>
    <row r="577" spans="9:19" x14ac:dyDescent="0.2">
      <c r="I577" t="s">
        <v>1242</v>
      </c>
      <c r="J577" t="s">
        <v>990</v>
      </c>
      <c r="K577" t="s">
        <v>884</v>
      </c>
      <c r="L577" t="s">
        <v>128</v>
      </c>
      <c r="M577">
        <v>87124234</v>
      </c>
      <c r="N577">
        <v>42590</v>
      </c>
      <c r="O577">
        <v>1</v>
      </c>
      <c r="P577">
        <v>4</v>
      </c>
      <c r="Q577">
        <v>732</v>
      </c>
      <c r="R577">
        <v>8.324285714285713</v>
      </c>
      <c r="S577" s="29"/>
    </row>
    <row r="578" spans="9:19" x14ac:dyDescent="0.2">
      <c r="I578" t="s">
        <v>1243</v>
      </c>
      <c r="J578" t="s">
        <v>990</v>
      </c>
      <c r="K578" t="s">
        <v>884</v>
      </c>
      <c r="L578" t="s">
        <v>193</v>
      </c>
      <c r="M578">
        <v>87124235</v>
      </c>
      <c r="N578">
        <v>42595</v>
      </c>
      <c r="O578">
        <v>2</v>
      </c>
      <c r="P578">
        <v>10</v>
      </c>
      <c r="Q578">
        <v>910</v>
      </c>
      <c r="R578">
        <v>8.0971428571428579</v>
      </c>
      <c r="S578" s="29"/>
    </row>
    <row r="579" spans="9:19" x14ac:dyDescent="0.2">
      <c r="I579" t="s">
        <v>1244</v>
      </c>
      <c r="J579" t="s">
        <v>990</v>
      </c>
      <c r="K579" t="s">
        <v>884</v>
      </c>
      <c r="L579" t="s">
        <v>20</v>
      </c>
      <c r="M579">
        <v>87124236</v>
      </c>
      <c r="N579">
        <v>42520</v>
      </c>
      <c r="O579">
        <v>2</v>
      </c>
      <c r="P579">
        <v>2</v>
      </c>
      <c r="Q579">
        <v>861</v>
      </c>
      <c r="R579">
        <v>8.161428571428571</v>
      </c>
      <c r="S579" s="29"/>
    </row>
    <row r="580" spans="9:19" x14ac:dyDescent="0.2">
      <c r="I580" t="s">
        <v>1245</v>
      </c>
      <c r="J580" t="s">
        <v>990</v>
      </c>
      <c r="K580" t="s">
        <v>884</v>
      </c>
      <c r="L580" t="s">
        <v>187</v>
      </c>
      <c r="M580">
        <v>87124237</v>
      </c>
      <c r="N580">
        <v>42573</v>
      </c>
      <c r="O580">
        <v>3</v>
      </c>
      <c r="P580">
        <v>6</v>
      </c>
      <c r="Q580">
        <v>998</v>
      </c>
      <c r="R580">
        <v>7.33</v>
      </c>
      <c r="S580" s="29"/>
    </row>
    <row r="581" spans="9:19" x14ac:dyDescent="0.2">
      <c r="I581" t="s">
        <v>1246</v>
      </c>
      <c r="J581" t="s">
        <v>990</v>
      </c>
      <c r="K581" t="s">
        <v>884</v>
      </c>
      <c r="L581" t="s">
        <v>277</v>
      </c>
      <c r="M581">
        <v>87124238</v>
      </c>
      <c r="N581">
        <v>42601</v>
      </c>
      <c r="O581">
        <v>1</v>
      </c>
      <c r="P581">
        <v>1</v>
      </c>
      <c r="Q581">
        <v>1041</v>
      </c>
      <c r="R581">
        <v>7.8014285714285716</v>
      </c>
      <c r="S581" s="29"/>
    </row>
    <row r="582" spans="9:19" x14ac:dyDescent="0.2">
      <c r="I582" t="s">
        <v>1247</v>
      </c>
      <c r="J582" t="s">
        <v>990</v>
      </c>
      <c r="K582" t="s">
        <v>884</v>
      </c>
      <c r="L582" t="s">
        <v>37</v>
      </c>
      <c r="M582">
        <v>87124239</v>
      </c>
      <c r="N582">
        <v>42378</v>
      </c>
      <c r="O582">
        <v>2</v>
      </c>
      <c r="P582">
        <v>15</v>
      </c>
      <c r="Q582">
        <v>1579</v>
      </c>
      <c r="R582">
        <v>8.4957142857142856</v>
      </c>
      <c r="S582" s="29"/>
    </row>
    <row r="583" spans="9:19" x14ac:dyDescent="0.2">
      <c r="I583" t="s">
        <v>1248</v>
      </c>
      <c r="J583" t="s">
        <v>990</v>
      </c>
      <c r="K583" t="s">
        <v>884</v>
      </c>
      <c r="L583" t="s">
        <v>242</v>
      </c>
      <c r="M583">
        <v>87124240</v>
      </c>
      <c r="N583">
        <v>42450</v>
      </c>
      <c r="O583">
        <v>2</v>
      </c>
      <c r="P583">
        <v>4</v>
      </c>
      <c r="Q583">
        <v>906</v>
      </c>
      <c r="R583">
        <v>7.4771428571428569</v>
      </c>
      <c r="S583" s="29"/>
    </row>
    <row r="584" spans="9:19" x14ac:dyDescent="0.2">
      <c r="I584" t="s">
        <v>1249</v>
      </c>
      <c r="J584" t="s">
        <v>990</v>
      </c>
      <c r="K584" t="s">
        <v>884</v>
      </c>
      <c r="L584" t="s">
        <v>303</v>
      </c>
      <c r="M584">
        <v>87124241</v>
      </c>
      <c r="N584">
        <v>42518</v>
      </c>
      <c r="O584">
        <v>3</v>
      </c>
      <c r="P584">
        <v>4</v>
      </c>
      <c r="Q584">
        <v>717</v>
      </c>
      <c r="R584">
        <v>8.1271428571428572</v>
      </c>
      <c r="S584" s="29"/>
    </row>
    <row r="585" spans="9:19" x14ac:dyDescent="0.2">
      <c r="I585" t="s">
        <v>1250</v>
      </c>
      <c r="J585" t="s">
        <v>990</v>
      </c>
      <c r="K585" t="s">
        <v>884</v>
      </c>
      <c r="L585" t="s">
        <v>232</v>
      </c>
      <c r="M585">
        <v>87124242</v>
      </c>
      <c r="N585">
        <v>42507</v>
      </c>
      <c r="O585">
        <v>1</v>
      </c>
      <c r="P585">
        <v>21</v>
      </c>
      <c r="Q585">
        <v>1158</v>
      </c>
      <c r="R585">
        <v>7.6471428571428577</v>
      </c>
      <c r="S585" s="29"/>
    </row>
    <row r="586" spans="9:19" x14ac:dyDescent="0.2">
      <c r="I586" t="s">
        <v>1251</v>
      </c>
      <c r="J586" t="s">
        <v>990</v>
      </c>
      <c r="K586" t="s">
        <v>884</v>
      </c>
      <c r="L586" t="s">
        <v>134</v>
      </c>
      <c r="M586">
        <v>87124243</v>
      </c>
      <c r="N586">
        <v>42521</v>
      </c>
      <c r="O586">
        <v>1</v>
      </c>
      <c r="P586">
        <v>11</v>
      </c>
      <c r="Q586">
        <v>966</v>
      </c>
      <c r="R586">
        <v>8.1885714285714304</v>
      </c>
      <c r="S586" s="29"/>
    </row>
    <row r="587" spans="9:19" x14ac:dyDescent="0.2">
      <c r="I587" t="s">
        <v>1252</v>
      </c>
      <c r="J587" t="s">
        <v>990</v>
      </c>
      <c r="K587" t="s">
        <v>884</v>
      </c>
      <c r="L587" t="s">
        <v>289</v>
      </c>
      <c r="M587">
        <v>87124244</v>
      </c>
      <c r="N587">
        <v>42456</v>
      </c>
      <c r="O587">
        <v>1</v>
      </c>
      <c r="P587">
        <v>13</v>
      </c>
      <c r="Q587">
        <v>774</v>
      </c>
      <c r="R587">
        <v>7.9571428571428564</v>
      </c>
      <c r="S587" s="29"/>
    </row>
    <row r="588" spans="9:19" x14ac:dyDescent="0.2">
      <c r="I588" t="s">
        <v>1253</v>
      </c>
      <c r="J588" t="s">
        <v>990</v>
      </c>
      <c r="K588" t="s">
        <v>884</v>
      </c>
      <c r="L588" t="s">
        <v>33</v>
      </c>
      <c r="M588">
        <v>87124245</v>
      </c>
      <c r="N588">
        <v>42485</v>
      </c>
      <c r="O588">
        <v>2</v>
      </c>
      <c r="P588">
        <v>17</v>
      </c>
      <c r="Q588">
        <v>1506</v>
      </c>
      <c r="R588">
        <v>8.08</v>
      </c>
      <c r="S588" s="29"/>
    </row>
    <row r="589" spans="9:19" x14ac:dyDescent="0.2">
      <c r="I589" t="s">
        <v>1254</v>
      </c>
      <c r="J589" t="s">
        <v>990</v>
      </c>
      <c r="K589" t="s">
        <v>884</v>
      </c>
      <c r="L589" t="s">
        <v>345</v>
      </c>
      <c r="M589">
        <v>87124246</v>
      </c>
      <c r="N589">
        <v>42483</v>
      </c>
      <c r="O589">
        <v>3</v>
      </c>
      <c r="P589">
        <v>11</v>
      </c>
      <c r="Q589">
        <v>861</v>
      </c>
      <c r="R589">
        <v>7.4385714285714277</v>
      </c>
      <c r="S589" s="29"/>
    </row>
    <row r="590" spans="9:19" x14ac:dyDescent="0.2">
      <c r="I590" t="s">
        <v>1255</v>
      </c>
      <c r="J590" t="s">
        <v>990</v>
      </c>
      <c r="K590" t="s">
        <v>884</v>
      </c>
      <c r="L590" t="s">
        <v>111</v>
      </c>
      <c r="M590">
        <v>87124247</v>
      </c>
      <c r="N590">
        <v>42391</v>
      </c>
      <c r="O590">
        <v>3</v>
      </c>
      <c r="P590">
        <v>0</v>
      </c>
      <c r="Q590">
        <v>1000</v>
      </c>
      <c r="R590">
        <v>8.7985714285714298</v>
      </c>
      <c r="S590" s="29"/>
    </row>
    <row r="591" spans="9:19" x14ac:dyDescent="0.2">
      <c r="I591" t="s">
        <v>1256</v>
      </c>
      <c r="J591" t="s">
        <v>990</v>
      </c>
      <c r="K591" t="s">
        <v>884</v>
      </c>
      <c r="L591" t="s">
        <v>256</v>
      </c>
      <c r="M591">
        <v>87124248</v>
      </c>
      <c r="N591">
        <v>42585</v>
      </c>
      <c r="O591">
        <v>3</v>
      </c>
      <c r="P591">
        <v>16</v>
      </c>
      <c r="Q591">
        <v>605</v>
      </c>
      <c r="R591">
        <v>7.7785714285714294</v>
      </c>
      <c r="S591" s="29"/>
    </row>
    <row r="592" spans="9:19" x14ac:dyDescent="0.2">
      <c r="I592" t="s">
        <v>1257</v>
      </c>
      <c r="J592" t="s">
        <v>990</v>
      </c>
      <c r="K592" t="s">
        <v>884</v>
      </c>
      <c r="L592" t="s">
        <v>172</v>
      </c>
      <c r="M592">
        <v>87124249</v>
      </c>
      <c r="N592">
        <v>42583</v>
      </c>
      <c r="O592">
        <v>1</v>
      </c>
      <c r="P592">
        <v>0</v>
      </c>
      <c r="Q592">
        <v>650</v>
      </c>
      <c r="R592">
        <v>7.9214285714285717</v>
      </c>
      <c r="S592" s="29"/>
    </row>
    <row r="593" spans="9:19" x14ac:dyDescent="0.2">
      <c r="I593" t="s">
        <v>1258</v>
      </c>
      <c r="J593" t="s">
        <v>990</v>
      </c>
      <c r="K593" t="s">
        <v>884</v>
      </c>
      <c r="L593" t="s">
        <v>331</v>
      </c>
      <c r="M593">
        <v>87124250</v>
      </c>
      <c r="N593">
        <v>42416</v>
      </c>
      <c r="O593">
        <v>3</v>
      </c>
      <c r="P593">
        <v>1</v>
      </c>
      <c r="Q593">
        <v>1585</v>
      </c>
      <c r="R593">
        <v>8.5042857142857127</v>
      </c>
      <c r="S593" s="29"/>
    </row>
    <row r="594" spans="9:19" x14ac:dyDescent="0.2">
      <c r="I594" t="s">
        <v>1259</v>
      </c>
      <c r="J594" t="s">
        <v>990</v>
      </c>
      <c r="K594" t="s">
        <v>884</v>
      </c>
      <c r="L594" t="s">
        <v>89</v>
      </c>
      <c r="M594">
        <v>87124251</v>
      </c>
      <c r="N594">
        <v>42614</v>
      </c>
      <c r="O594">
        <v>2</v>
      </c>
      <c r="P594">
        <v>14</v>
      </c>
      <c r="Q594">
        <v>1509</v>
      </c>
      <c r="R594">
        <v>7.7128571428571435</v>
      </c>
      <c r="S594" s="29"/>
    </row>
    <row r="595" spans="9:19" x14ac:dyDescent="0.2">
      <c r="I595" t="s">
        <v>1260</v>
      </c>
      <c r="J595" t="s">
        <v>990</v>
      </c>
      <c r="K595" t="s">
        <v>884</v>
      </c>
      <c r="L595" t="s">
        <v>13</v>
      </c>
      <c r="M595">
        <v>87124252</v>
      </c>
      <c r="N595">
        <v>42541</v>
      </c>
      <c r="O595">
        <v>2</v>
      </c>
      <c r="P595">
        <v>20</v>
      </c>
      <c r="Q595">
        <v>1170</v>
      </c>
      <c r="R595">
        <v>7.9114285714285728</v>
      </c>
      <c r="S595" s="29"/>
    </row>
    <row r="596" spans="9:19" x14ac:dyDescent="0.2">
      <c r="I596" t="s">
        <v>1261</v>
      </c>
      <c r="J596" t="s">
        <v>990</v>
      </c>
      <c r="K596" t="s">
        <v>884</v>
      </c>
      <c r="L596" t="s">
        <v>67</v>
      </c>
      <c r="M596">
        <v>87124253</v>
      </c>
      <c r="N596">
        <v>42465</v>
      </c>
      <c r="O596">
        <v>1</v>
      </c>
      <c r="P596">
        <v>11</v>
      </c>
      <c r="Q596">
        <v>649</v>
      </c>
      <c r="R596">
        <v>8.1642857142857146</v>
      </c>
      <c r="S596" s="29"/>
    </row>
    <row r="597" spans="9:19" x14ac:dyDescent="0.2">
      <c r="I597" t="s">
        <v>1262</v>
      </c>
      <c r="J597" t="s">
        <v>990</v>
      </c>
      <c r="K597" t="s">
        <v>884</v>
      </c>
      <c r="L597" t="s">
        <v>96</v>
      </c>
      <c r="M597">
        <v>87124254</v>
      </c>
      <c r="N597">
        <v>42616</v>
      </c>
      <c r="O597">
        <v>3</v>
      </c>
      <c r="P597">
        <v>11</v>
      </c>
      <c r="Q597">
        <v>645</v>
      </c>
      <c r="R597">
        <v>7.8728571428571428</v>
      </c>
      <c r="S597" s="29"/>
    </row>
    <row r="598" spans="9:19" x14ac:dyDescent="0.2">
      <c r="I598" t="s">
        <v>1263</v>
      </c>
      <c r="J598" t="s">
        <v>990</v>
      </c>
      <c r="K598" t="s">
        <v>884</v>
      </c>
      <c r="L598" t="s">
        <v>310</v>
      </c>
      <c r="M598">
        <v>87124255</v>
      </c>
      <c r="N598">
        <v>42525</v>
      </c>
      <c r="O598">
        <v>1</v>
      </c>
      <c r="P598">
        <v>2</v>
      </c>
      <c r="Q598">
        <v>885</v>
      </c>
      <c r="R598">
        <v>8.675714285714287</v>
      </c>
      <c r="S598" s="29"/>
    </row>
    <row r="599" spans="9:19" x14ac:dyDescent="0.2">
      <c r="I599" t="s">
        <v>1264</v>
      </c>
      <c r="J599" t="s">
        <v>990</v>
      </c>
      <c r="K599" t="s">
        <v>884</v>
      </c>
      <c r="L599" t="s">
        <v>184</v>
      </c>
      <c r="M599">
        <v>87124256</v>
      </c>
      <c r="N599">
        <v>42594</v>
      </c>
      <c r="O599">
        <v>1</v>
      </c>
      <c r="P599">
        <v>0</v>
      </c>
      <c r="Q599">
        <v>1012</v>
      </c>
      <c r="R599">
        <v>8.2142857142857135</v>
      </c>
      <c r="S599" s="29"/>
    </row>
    <row r="600" spans="9:19" x14ac:dyDescent="0.2">
      <c r="I600" t="s">
        <v>1265</v>
      </c>
      <c r="J600" t="s">
        <v>990</v>
      </c>
      <c r="K600" t="s">
        <v>884</v>
      </c>
      <c r="L600" t="s">
        <v>188</v>
      </c>
      <c r="M600">
        <v>87124257</v>
      </c>
      <c r="N600">
        <v>42609</v>
      </c>
      <c r="O600">
        <v>3</v>
      </c>
      <c r="P600">
        <v>10</v>
      </c>
      <c r="Q600">
        <v>945</v>
      </c>
      <c r="R600">
        <v>7.604285714285715</v>
      </c>
      <c r="S600" s="29"/>
    </row>
    <row r="601" spans="9:19" x14ac:dyDescent="0.2">
      <c r="I601" t="s">
        <v>1266</v>
      </c>
      <c r="J601" t="s">
        <v>990</v>
      </c>
      <c r="K601" t="s">
        <v>884</v>
      </c>
      <c r="L601" t="s">
        <v>210</v>
      </c>
      <c r="M601">
        <v>87124258</v>
      </c>
      <c r="N601">
        <v>42562</v>
      </c>
      <c r="O601">
        <v>3</v>
      </c>
      <c r="P601">
        <v>4</v>
      </c>
      <c r="Q601">
        <v>833</v>
      </c>
      <c r="R601">
        <v>7.9071428571428584</v>
      </c>
      <c r="S601" s="29"/>
    </row>
    <row r="602" spans="9:19" x14ac:dyDescent="0.2">
      <c r="I602" t="s">
        <v>1267</v>
      </c>
      <c r="J602" t="s">
        <v>990</v>
      </c>
      <c r="K602" t="s">
        <v>884</v>
      </c>
      <c r="L602" t="s">
        <v>270</v>
      </c>
      <c r="M602">
        <v>87124259</v>
      </c>
      <c r="N602">
        <v>42608</v>
      </c>
      <c r="O602">
        <v>2</v>
      </c>
      <c r="P602">
        <v>0</v>
      </c>
      <c r="Q602">
        <v>1049</v>
      </c>
      <c r="R602">
        <v>8.27</v>
      </c>
      <c r="S602" s="29"/>
    </row>
    <row r="603" spans="9:19" x14ac:dyDescent="0.2">
      <c r="I603" t="s">
        <v>1268</v>
      </c>
      <c r="J603" t="s">
        <v>990</v>
      </c>
      <c r="K603" t="s">
        <v>884</v>
      </c>
      <c r="L603" t="s">
        <v>28</v>
      </c>
      <c r="M603">
        <v>87124260</v>
      </c>
      <c r="N603">
        <v>42471</v>
      </c>
      <c r="O603">
        <v>1</v>
      </c>
      <c r="P603">
        <v>16</v>
      </c>
      <c r="Q603">
        <v>1249</v>
      </c>
      <c r="R603">
        <v>8.08</v>
      </c>
      <c r="S603" s="29"/>
    </row>
    <row r="604" spans="9:19" x14ac:dyDescent="0.2">
      <c r="I604" t="s">
        <v>1269</v>
      </c>
      <c r="J604" t="s">
        <v>990</v>
      </c>
      <c r="K604" t="s">
        <v>884</v>
      </c>
      <c r="L604" t="s">
        <v>287</v>
      </c>
      <c r="M604">
        <v>87124261</v>
      </c>
      <c r="N604">
        <v>42458</v>
      </c>
      <c r="O604">
        <v>1</v>
      </c>
      <c r="P604">
        <v>2</v>
      </c>
      <c r="Q604">
        <v>543</v>
      </c>
      <c r="R604">
        <v>8.137142857142857</v>
      </c>
      <c r="S604" s="29"/>
    </row>
    <row r="605" spans="9:19" x14ac:dyDescent="0.2">
      <c r="I605" t="s">
        <v>1270</v>
      </c>
      <c r="J605" t="s">
        <v>990</v>
      </c>
      <c r="K605" t="s">
        <v>884</v>
      </c>
      <c r="L605" t="s">
        <v>41</v>
      </c>
      <c r="M605">
        <v>87124262</v>
      </c>
      <c r="N605">
        <v>42571</v>
      </c>
      <c r="O605">
        <v>2</v>
      </c>
      <c r="P605">
        <v>14</v>
      </c>
      <c r="Q605">
        <v>586</v>
      </c>
      <c r="R605">
        <v>7.7085714285714273</v>
      </c>
      <c r="S605" s="29"/>
    </row>
    <row r="606" spans="9:19" x14ac:dyDescent="0.2">
      <c r="I606" t="s">
        <v>1271</v>
      </c>
      <c r="J606" t="s">
        <v>990</v>
      </c>
      <c r="K606" t="s">
        <v>884</v>
      </c>
      <c r="L606" t="s">
        <v>205</v>
      </c>
      <c r="M606">
        <v>87124263</v>
      </c>
      <c r="N606">
        <v>42460</v>
      </c>
      <c r="O606">
        <v>3</v>
      </c>
      <c r="P606">
        <v>0</v>
      </c>
      <c r="Q606">
        <v>1525</v>
      </c>
      <c r="R606">
        <v>7.4628571428571435</v>
      </c>
      <c r="S606" s="29"/>
    </row>
    <row r="607" spans="9:19" x14ac:dyDescent="0.2">
      <c r="I607" t="s">
        <v>1272</v>
      </c>
      <c r="J607" t="s">
        <v>990</v>
      </c>
      <c r="K607" t="s">
        <v>884</v>
      </c>
      <c r="L607" t="s">
        <v>265</v>
      </c>
      <c r="M607">
        <v>87124264</v>
      </c>
      <c r="N607">
        <v>42467</v>
      </c>
      <c r="O607">
        <v>2</v>
      </c>
      <c r="P607">
        <v>2</v>
      </c>
      <c r="Q607">
        <v>1254</v>
      </c>
      <c r="R607">
        <v>7.7728571428571414</v>
      </c>
      <c r="S607" s="29"/>
    </row>
    <row r="608" spans="9:19" x14ac:dyDescent="0.2">
      <c r="I608" t="s">
        <v>1273</v>
      </c>
      <c r="J608" t="s">
        <v>990</v>
      </c>
      <c r="K608" t="s">
        <v>884</v>
      </c>
      <c r="L608" t="s">
        <v>101</v>
      </c>
      <c r="M608">
        <v>87124265</v>
      </c>
      <c r="N608">
        <v>42479</v>
      </c>
      <c r="O608">
        <v>3</v>
      </c>
      <c r="P608">
        <v>1</v>
      </c>
      <c r="Q608">
        <v>1510</v>
      </c>
      <c r="R608">
        <v>8.6628571428571437</v>
      </c>
      <c r="S608" s="29"/>
    </row>
    <row r="609" spans="9:19" x14ac:dyDescent="0.2">
      <c r="I609" t="s">
        <v>1274</v>
      </c>
      <c r="J609" t="s">
        <v>990</v>
      </c>
      <c r="K609" t="s">
        <v>884</v>
      </c>
      <c r="L609" t="s">
        <v>102</v>
      </c>
      <c r="M609">
        <v>87124266</v>
      </c>
      <c r="N609">
        <v>42543</v>
      </c>
      <c r="O609">
        <v>3</v>
      </c>
      <c r="P609">
        <v>18</v>
      </c>
      <c r="Q609">
        <v>638</v>
      </c>
      <c r="R609">
        <v>8.4542857142857137</v>
      </c>
      <c r="S609" s="29"/>
    </row>
    <row r="610" spans="9:19" x14ac:dyDescent="0.2">
      <c r="I610" t="s">
        <v>1275</v>
      </c>
      <c r="J610" t="s">
        <v>1276</v>
      </c>
      <c r="K610" t="s">
        <v>488</v>
      </c>
      <c r="L610" t="s">
        <v>207</v>
      </c>
      <c r="M610">
        <v>87124267</v>
      </c>
      <c r="N610">
        <v>42816</v>
      </c>
      <c r="O610">
        <v>3</v>
      </c>
      <c r="P610">
        <v>7</v>
      </c>
      <c r="Q610">
        <v>1280</v>
      </c>
      <c r="R610">
        <v>7.0100000000000007</v>
      </c>
      <c r="S610" s="29"/>
    </row>
    <row r="611" spans="9:19" x14ac:dyDescent="0.2">
      <c r="I611" t="s">
        <v>1277</v>
      </c>
      <c r="J611" t="s">
        <v>1276</v>
      </c>
      <c r="K611" t="s">
        <v>488</v>
      </c>
      <c r="L611" t="s">
        <v>178</v>
      </c>
      <c r="M611">
        <v>87124268</v>
      </c>
      <c r="N611">
        <v>42959</v>
      </c>
      <c r="O611">
        <v>3</v>
      </c>
      <c r="P611">
        <v>13</v>
      </c>
      <c r="Q611">
        <v>1353</v>
      </c>
      <c r="R611">
        <v>7.02</v>
      </c>
      <c r="S611" s="29"/>
    </row>
    <row r="612" spans="9:19" x14ac:dyDescent="0.2">
      <c r="I612" t="s">
        <v>1278</v>
      </c>
      <c r="J612" t="s">
        <v>1276</v>
      </c>
      <c r="K612" t="s">
        <v>488</v>
      </c>
      <c r="L612" t="s">
        <v>228</v>
      </c>
      <c r="M612">
        <v>87124269</v>
      </c>
      <c r="N612">
        <v>42823</v>
      </c>
      <c r="O612">
        <v>3</v>
      </c>
      <c r="P612">
        <v>0</v>
      </c>
      <c r="Q612">
        <v>1366</v>
      </c>
      <c r="R612">
        <v>7.0100000000000007</v>
      </c>
      <c r="S612" s="29"/>
    </row>
    <row r="613" spans="9:19" x14ac:dyDescent="0.2">
      <c r="I613" t="s">
        <v>1279</v>
      </c>
      <c r="J613" t="s">
        <v>1276</v>
      </c>
      <c r="K613" t="s">
        <v>488</v>
      </c>
      <c r="L613" t="s">
        <v>266</v>
      </c>
      <c r="M613">
        <v>87124270</v>
      </c>
      <c r="N613">
        <v>42843</v>
      </c>
      <c r="O613">
        <v>3</v>
      </c>
      <c r="P613">
        <v>6</v>
      </c>
      <c r="Q613">
        <v>911</v>
      </c>
      <c r="R613">
        <v>7.0100000000000007</v>
      </c>
      <c r="S613" s="29"/>
    </row>
    <row r="614" spans="9:19" x14ac:dyDescent="0.2">
      <c r="I614" t="s">
        <v>1280</v>
      </c>
      <c r="J614" t="s">
        <v>1276</v>
      </c>
      <c r="K614" t="s">
        <v>488</v>
      </c>
      <c r="L614" t="s">
        <v>301</v>
      </c>
      <c r="M614">
        <v>87124271</v>
      </c>
      <c r="N614">
        <v>42897</v>
      </c>
      <c r="O614">
        <v>3</v>
      </c>
      <c r="P614">
        <v>0</v>
      </c>
      <c r="Q614">
        <v>1409</v>
      </c>
      <c r="R614">
        <v>7.0100000000000007</v>
      </c>
      <c r="S614" s="29"/>
    </row>
    <row r="615" spans="9:19" x14ac:dyDescent="0.2">
      <c r="I615" t="s">
        <v>1281</v>
      </c>
      <c r="J615" t="s">
        <v>1276</v>
      </c>
      <c r="K615" t="s">
        <v>488</v>
      </c>
      <c r="L615" t="s">
        <v>203</v>
      </c>
      <c r="M615">
        <v>87124272</v>
      </c>
      <c r="N615">
        <v>42855</v>
      </c>
      <c r="O615">
        <v>3</v>
      </c>
      <c r="P615">
        <v>9</v>
      </c>
      <c r="Q615">
        <v>1198</v>
      </c>
      <c r="R615">
        <v>7.0100000000000007</v>
      </c>
      <c r="S615" s="29"/>
    </row>
    <row r="616" spans="9:19" x14ac:dyDescent="0.2">
      <c r="I616" t="s">
        <v>1282</v>
      </c>
      <c r="J616" t="s">
        <v>1276</v>
      </c>
      <c r="K616" t="s">
        <v>488</v>
      </c>
      <c r="L616" t="s">
        <v>26</v>
      </c>
      <c r="M616">
        <v>87124273</v>
      </c>
      <c r="N616">
        <v>42833</v>
      </c>
      <c r="O616">
        <v>3</v>
      </c>
      <c r="P616">
        <v>6</v>
      </c>
      <c r="Q616">
        <v>1707</v>
      </c>
      <c r="R616">
        <v>7.0100000000000007</v>
      </c>
      <c r="S616" s="29"/>
    </row>
    <row r="617" spans="9:19" x14ac:dyDescent="0.2">
      <c r="I617" t="s">
        <v>1283</v>
      </c>
      <c r="J617" t="s">
        <v>1276</v>
      </c>
      <c r="K617" t="s">
        <v>488</v>
      </c>
      <c r="L617" t="s">
        <v>152</v>
      </c>
      <c r="M617">
        <v>87124274</v>
      </c>
      <c r="N617">
        <v>42829</v>
      </c>
      <c r="O617">
        <v>3</v>
      </c>
      <c r="P617">
        <v>5</v>
      </c>
      <c r="Q617">
        <v>1233</v>
      </c>
      <c r="R617">
        <v>7.0100000000000007</v>
      </c>
      <c r="S617" s="29"/>
    </row>
    <row r="618" spans="9:19" x14ac:dyDescent="0.2">
      <c r="I618" t="s">
        <v>1284</v>
      </c>
      <c r="J618" t="s">
        <v>1276</v>
      </c>
      <c r="K618" t="s">
        <v>488</v>
      </c>
      <c r="L618" t="s">
        <v>12</v>
      </c>
      <c r="M618">
        <v>87124275</v>
      </c>
      <c r="N618">
        <v>42779</v>
      </c>
      <c r="O618">
        <v>3</v>
      </c>
      <c r="P618">
        <v>0</v>
      </c>
      <c r="Q618">
        <v>1090</v>
      </c>
      <c r="R618">
        <v>7.0100000000000007</v>
      </c>
      <c r="S618" s="29"/>
    </row>
    <row r="619" spans="9:19" x14ac:dyDescent="0.2">
      <c r="I619" t="s">
        <v>1285</v>
      </c>
      <c r="J619" t="s">
        <v>1276</v>
      </c>
      <c r="K619" t="s">
        <v>488</v>
      </c>
      <c r="L619" t="s">
        <v>309</v>
      </c>
      <c r="M619">
        <v>87124276</v>
      </c>
      <c r="N619">
        <v>42911</v>
      </c>
      <c r="O619">
        <v>3</v>
      </c>
      <c r="P619">
        <v>14</v>
      </c>
      <c r="Q619">
        <v>634</v>
      </c>
      <c r="R619">
        <v>7.0100000000000007</v>
      </c>
      <c r="S619" s="29"/>
    </row>
    <row r="620" spans="9:19" x14ac:dyDescent="0.2">
      <c r="I620" t="s">
        <v>1286</v>
      </c>
      <c r="J620" t="s">
        <v>1276</v>
      </c>
      <c r="K620" t="s">
        <v>488</v>
      </c>
      <c r="L620" t="s">
        <v>294</v>
      </c>
      <c r="M620">
        <v>87124277</v>
      </c>
      <c r="N620">
        <v>42795</v>
      </c>
      <c r="O620">
        <v>3</v>
      </c>
      <c r="P620">
        <v>0</v>
      </c>
      <c r="Q620">
        <v>1150</v>
      </c>
      <c r="R620">
        <v>7.0100000000000007</v>
      </c>
      <c r="S620" s="29"/>
    </row>
    <row r="621" spans="9:19" x14ac:dyDescent="0.2">
      <c r="I621" t="s">
        <v>1287</v>
      </c>
      <c r="J621" t="s">
        <v>1276</v>
      </c>
      <c r="K621" t="s">
        <v>488</v>
      </c>
      <c r="L621" t="s">
        <v>103</v>
      </c>
      <c r="M621">
        <v>87124278</v>
      </c>
      <c r="N621">
        <v>42935</v>
      </c>
      <c r="O621">
        <v>3</v>
      </c>
      <c r="P621">
        <v>0</v>
      </c>
      <c r="Q621">
        <v>1023</v>
      </c>
      <c r="R621">
        <v>7.0100000000000007</v>
      </c>
      <c r="S621" s="29"/>
    </row>
    <row r="622" spans="9:19" x14ac:dyDescent="0.2">
      <c r="I622" t="s">
        <v>1288</v>
      </c>
      <c r="J622" t="s">
        <v>1276</v>
      </c>
      <c r="K622" t="s">
        <v>488</v>
      </c>
      <c r="L622" t="s">
        <v>175</v>
      </c>
      <c r="M622">
        <v>87124279</v>
      </c>
      <c r="N622">
        <v>42891</v>
      </c>
      <c r="O622">
        <v>3</v>
      </c>
      <c r="P622">
        <v>0</v>
      </c>
      <c r="Q622">
        <v>1624</v>
      </c>
      <c r="R622">
        <v>7.0100000000000007</v>
      </c>
      <c r="S622" s="29"/>
    </row>
    <row r="623" spans="9:19" x14ac:dyDescent="0.2">
      <c r="I623" t="s">
        <v>1289</v>
      </c>
      <c r="J623" t="s">
        <v>1276</v>
      </c>
      <c r="K623" t="s">
        <v>488</v>
      </c>
      <c r="L623" t="s">
        <v>29</v>
      </c>
      <c r="M623">
        <v>87124280</v>
      </c>
      <c r="N623">
        <v>42832</v>
      </c>
      <c r="O623">
        <v>2</v>
      </c>
      <c r="P623">
        <v>31</v>
      </c>
      <c r="Q623">
        <v>1590</v>
      </c>
      <c r="R623">
        <v>7.0100000000000007</v>
      </c>
      <c r="S623" s="29"/>
    </row>
    <row r="624" spans="9:19" x14ac:dyDescent="0.2">
      <c r="I624" t="s">
        <v>1290</v>
      </c>
      <c r="J624" t="s">
        <v>1276</v>
      </c>
      <c r="K624" t="s">
        <v>488</v>
      </c>
      <c r="L624" t="s">
        <v>93</v>
      </c>
      <c r="M624">
        <v>87124281</v>
      </c>
      <c r="N624">
        <v>42764</v>
      </c>
      <c r="O624">
        <v>2</v>
      </c>
      <c r="P624">
        <v>0</v>
      </c>
      <c r="Q624">
        <v>569</v>
      </c>
      <c r="R624">
        <v>7.0100000000000007</v>
      </c>
      <c r="S624" s="29"/>
    </row>
    <row r="625" spans="9:19" x14ac:dyDescent="0.2">
      <c r="I625" t="s">
        <v>1291</v>
      </c>
      <c r="J625" t="s">
        <v>1276</v>
      </c>
      <c r="K625" t="s">
        <v>488</v>
      </c>
      <c r="L625" t="s">
        <v>319</v>
      </c>
      <c r="M625">
        <v>87124282</v>
      </c>
      <c r="N625">
        <v>42947</v>
      </c>
      <c r="O625">
        <v>2</v>
      </c>
      <c r="P625">
        <v>18</v>
      </c>
      <c r="Q625">
        <v>1240</v>
      </c>
      <c r="R625">
        <v>7.0100000000000007</v>
      </c>
      <c r="S625" s="29"/>
    </row>
    <row r="626" spans="9:19" x14ac:dyDescent="0.2">
      <c r="I626" t="s">
        <v>1292</v>
      </c>
      <c r="J626" t="s">
        <v>1276</v>
      </c>
      <c r="K626" t="s">
        <v>488</v>
      </c>
      <c r="L626" t="s">
        <v>250</v>
      </c>
      <c r="M626">
        <v>87124283</v>
      </c>
      <c r="N626">
        <v>42891</v>
      </c>
      <c r="O626">
        <v>2</v>
      </c>
      <c r="P626">
        <v>7</v>
      </c>
      <c r="Q626">
        <v>1338</v>
      </c>
      <c r="R626">
        <v>7.0100000000000007</v>
      </c>
      <c r="S626" s="29"/>
    </row>
    <row r="627" spans="9:19" x14ac:dyDescent="0.2">
      <c r="I627" t="s">
        <v>1293</v>
      </c>
      <c r="J627" t="s">
        <v>1276</v>
      </c>
      <c r="K627" t="s">
        <v>488</v>
      </c>
      <c r="L627" t="s">
        <v>346</v>
      </c>
      <c r="M627">
        <v>87124284</v>
      </c>
      <c r="N627">
        <v>42752</v>
      </c>
      <c r="O627">
        <v>2</v>
      </c>
      <c r="P627">
        <v>15</v>
      </c>
      <c r="Q627">
        <v>638</v>
      </c>
      <c r="R627">
        <v>7.0100000000000007</v>
      </c>
      <c r="S627" s="29"/>
    </row>
    <row r="628" spans="9:19" x14ac:dyDescent="0.2">
      <c r="I628" t="s">
        <v>1294</v>
      </c>
      <c r="J628" t="s">
        <v>1276</v>
      </c>
      <c r="K628" t="s">
        <v>488</v>
      </c>
      <c r="L628" t="s">
        <v>215</v>
      </c>
      <c r="M628">
        <v>87124285</v>
      </c>
      <c r="N628">
        <v>42978</v>
      </c>
      <c r="O628">
        <v>2</v>
      </c>
      <c r="P628">
        <v>16</v>
      </c>
      <c r="Q628">
        <v>1310</v>
      </c>
      <c r="R628">
        <v>7.0100000000000007</v>
      </c>
      <c r="S628" s="29"/>
    </row>
    <row r="629" spans="9:19" x14ac:dyDescent="0.2">
      <c r="I629" t="s">
        <v>1295</v>
      </c>
      <c r="J629" t="s">
        <v>1276</v>
      </c>
      <c r="K629" t="s">
        <v>488</v>
      </c>
      <c r="L629" t="s">
        <v>286</v>
      </c>
      <c r="M629">
        <v>87124286</v>
      </c>
      <c r="N629">
        <v>42965</v>
      </c>
      <c r="O629">
        <v>2</v>
      </c>
      <c r="P629">
        <v>0</v>
      </c>
      <c r="Q629">
        <v>632</v>
      </c>
      <c r="R629">
        <v>7.0100000000000007</v>
      </c>
      <c r="S629" s="29"/>
    </row>
    <row r="630" spans="9:19" x14ac:dyDescent="0.2">
      <c r="I630" t="s">
        <v>1296</v>
      </c>
      <c r="J630" t="s">
        <v>1276</v>
      </c>
      <c r="K630" t="s">
        <v>488</v>
      </c>
      <c r="L630" t="s">
        <v>36</v>
      </c>
      <c r="M630">
        <v>87124287</v>
      </c>
      <c r="N630">
        <v>42773</v>
      </c>
      <c r="O630">
        <v>2</v>
      </c>
      <c r="P630">
        <v>0</v>
      </c>
      <c r="Q630">
        <v>1573</v>
      </c>
      <c r="R630">
        <v>7.0100000000000007</v>
      </c>
      <c r="S630" s="29"/>
    </row>
    <row r="631" spans="9:19" x14ac:dyDescent="0.2">
      <c r="I631" t="s">
        <v>1297</v>
      </c>
      <c r="J631" t="s">
        <v>1276</v>
      </c>
      <c r="K631" t="s">
        <v>488</v>
      </c>
      <c r="L631" t="s">
        <v>1024</v>
      </c>
      <c r="M631">
        <v>87124288</v>
      </c>
      <c r="N631">
        <v>42892</v>
      </c>
      <c r="O631">
        <v>2</v>
      </c>
      <c r="P631">
        <v>0</v>
      </c>
      <c r="Q631">
        <v>553</v>
      </c>
      <c r="R631">
        <v>7.0100000000000007</v>
      </c>
      <c r="S631" s="29"/>
    </row>
    <row r="632" spans="9:19" x14ac:dyDescent="0.2">
      <c r="I632" t="s">
        <v>1298</v>
      </c>
      <c r="J632" t="s">
        <v>1276</v>
      </c>
      <c r="K632" t="s">
        <v>488</v>
      </c>
      <c r="L632" t="s">
        <v>88</v>
      </c>
      <c r="M632">
        <v>87124289</v>
      </c>
      <c r="N632">
        <v>42790</v>
      </c>
      <c r="O632">
        <v>2</v>
      </c>
      <c r="P632">
        <v>7</v>
      </c>
      <c r="Q632">
        <v>1481</v>
      </c>
      <c r="R632">
        <v>7.0100000000000007</v>
      </c>
      <c r="S632" s="29"/>
    </row>
    <row r="633" spans="9:19" x14ac:dyDescent="0.2">
      <c r="I633" t="s">
        <v>1299</v>
      </c>
      <c r="J633" t="s">
        <v>1276</v>
      </c>
      <c r="K633" t="s">
        <v>488</v>
      </c>
      <c r="L633" t="s">
        <v>330</v>
      </c>
      <c r="M633">
        <v>87124290</v>
      </c>
      <c r="N633">
        <v>42815</v>
      </c>
      <c r="O633">
        <v>2</v>
      </c>
      <c r="P633">
        <v>5</v>
      </c>
      <c r="Q633">
        <v>1353</v>
      </c>
      <c r="R633">
        <v>8.09</v>
      </c>
      <c r="S633" s="29"/>
    </row>
    <row r="634" spans="9:19" x14ac:dyDescent="0.2">
      <c r="I634" t="s">
        <v>1300</v>
      </c>
      <c r="J634" t="s">
        <v>1276</v>
      </c>
      <c r="K634" t="s">
        <v>488</v>
      </c>
      <c r="L634" t="s">
        <v>130</v>
      </c>
      <c r="M634">
        <v>87124291</v>
      </c>
      <c r="N634">
        <v>42859</v>
      </c>
      <c r="O634">
        <v>2</v>
      </c>
      <c r="P634">
        <v>20</v>
      </c>
      <c r="Q634">
        <v>1399</v>
      </c>
      <c r="R634">
        <v>8.1057142857142868</v>
      </c>
      <c r="S634" s="29"/>
    </row>
    <row r="635" spans="9:19" x14ac:dyDescent="0.2">
      <c r="I635" t="s">
        <v>1301</v>
      </c>
      <c r="J635" t="s">
        <v>1276</v>
      </c>
      <c r="K635" t="s">
        <v>488</v>
      </c>
      <c r="L635" t="s">
        <v>95</v>
      </c>
      <c r="M635">
        <v>87124292</v>
      </c>
      <c r="N635">
        <v>42768</v>
      </c>
      <c r="O635">
        <v>2</v>
      </c>
      <c r="P635">
        <v>17</v>
      </c>
      <c r="Q635">
        <v>1519</v>
      </c>
      <c r="R635">
        <v>7.7028571428571437</v>
      </c>
      <c r="S635" s="29"/>
    </row>
    <row r="636" spans="9:19" x14ac:dyDescent="0.2">
      <c r="I636" t="s">
        <v>1302</v>
      </c>
      <c r="J636" t="s">
        <v>1276</v>
      </c>
      <c r="K636" t="s">
        <v>488</v>
      </c>
      <c r="L636" t="s">
        <v>322</v>
      </c>
      <c r="M636">
        <v>87124293</v>
      </c>
      <c r="N636">
        <v>42910</v>
      </c>
      <c r="O636">
        <v>2</v>
      </c>
      <c r="P636">
        <v>9</v>
      </c>
      <c r="Q636">
        <v>1273</v>
      </c>
      <c r="R636">
        <v>8.3442857142857143</v>
      </c>
      <c r="S636" s="29"/>
    </row>
    <row r="637" spans="9:19" x14ac:dyDescent="0.2">
      <c r="I637" t="s">
        <v>1303</v>
      </c>
      <c r="J637" t="s">
        <v>1276</v>
      </c>
      <c r="K637" t="s">
        <v>488</v>
      </c>
      <c r="L637" t="s">
        <v>135</v>
      </c>
      <c r="M637">
        <v>87124294</v>
      </c>
      <c r="N637">
        <v>42898</v>
      </c>
      <c r="O637">
        <v>2</v>
      </c>
      <c r="P637">
        <v>0</v>
      </c>
      <c r="Q637">
        <v>1623</v>
      </c>
      <c r="R637">
        <v>8.2457142857142856</v>
      </c>
      <c r="S637" s="29"/>
    </row>
    <row r="638" spans="9:19" x14ac:dyDescent="0.2">
      <c r="I638" t="s">
        <v>1304</v>
      </c>
      <c r="J638" t="s">
        <v>1276</v>
      </c>
      <c r="K638" t="s">
        <v>488</v>
      </c>
      <c r="L638" t="s">
        <v>115</v>
      </c>
      <c r="M638">
        <v>87124295</v>
      </c>
      <c r="N638">
        <v>42933</v>
      </c>
      <c r="O638">
        <v>2</v>
      </c>
      <c r="P638">
        <v>12</v>
      </c>
      <c r="Q638">
        <v>518</v>
      </c>
      <c r="R638">
        <v>8.0028571428571418</v>
      </c>
      <c r="S638" s="29"/>
    </row>
    <row r="639" spans="9:19" x14ac:dyDescent="0.2">
      <c r="I639" t="s">
        <v>1305</v>
      </c>
      <c r="J639" t="s">
        <v>1276</v>
      </c>
      <c r="K639" t="s">
        <v>488</v>
      </c>
      <c r="L639" t="s">
        <v>249</v>
      </c>
      <c r="M639">
        <v>87124296</v>
      </c>
      <c r="N639">
        <v>42810</v>
      </c>
      <c r="O639">
        <v>2</v>
      </c>
      <c r="P639">
        <v>0</v>
      </c>
      <c r="Q639">
        <v>1240</v>
      </c>
      <c r="R639">
        <v>8.3514285714285723</v>
      </c>
      <c r="S639" s="29"/>
    </row>
    <row r="640" spans="9:19" x14ac:dyDescent="0.2">
      <c r="I640" t="s">
        <v>1306</v>
      </c>
      <c r="J640" t="s">
        <v>1276</v>
      </c>
      <c r="K640" t="s">
        <v>488</v>
      </c>
      <c r="L640" t="s">
        <v>199</v>
      </c>
      <c r="M640">
        <v>87124297</v>
      </c>
      <c r="N640">
        <v>42781</v>
      </c>
      <c r="O640">
        <v>2</v>
      </c>
      <c r="P640">
        <v>8</v>
      </c>
      <c r="Q640">
        <v>1601</v>
      </c>
      <c r="R640">
        <v>8.3328571428571419</v>
      </c>
      <c r="S640" s="29"/>
    </row>
    <row r="641" spans="9:19" x14ac:dyDescent="0.2">
      <c r="I641" t="s">
        <v>1307</v>
      </c>
      <c r="J641" t="s">
        <v>1276</v>
      </c>
      <c r="K641" t="s">
        <v>488</v>
      </c>
      <c r="L641" t="s">
        <v>136</v>
      </c>
      <c r="M641">
        <v>87124298</v>
      </c>
      <c r="N641">
        <v>42806</v>
      </c>
      <c r="O641">
        <v>2</v>
      </c>
      <c r="P641">
        <v>18</v>
      </c>
      <c r="Q641">
        <v>1307</v>
      </c>
      <c r="R641">
        <v>7.6285714285714281</v>
      </c>
      <c r="S641" s="29"/>
    </row>
    <row r="642" spans="9:19" x14ac:dyDescent="0.2">
      <c r="I642" t="s">
        <v>1308</v>
      </c>
      <c r="J642" t="s">
        <v>1276</v>
      </c>
      <c r="K642" t="s">
        <v>488</v>
      </c>
      <c r="L642" t="s">
        <v>342</v>
      </c>
      <c r="M642">
        <v>87124299</v>
      </c>
      <c r="N642">
        <v>42935</v>
      </c>
      <c r="O642">
        <v>2</v>
      </c>
      <c r="P642">
        <v>5</v>
      </c>
      <c r="Q642">
        <v>1541</v>
      </c>
      <c r="R642">
        <v>7.97</v>
      </c>
      <c r="S642" s="29"/>
    </row>
    <row r="643" spans="9:19" x14ac:dyDescent="0.2">
      <c r="I643" t="s">
        <v>1309</v>
      </c>
      <c r="J643" t="s">
        <v>1276</v>
      </c>
      <c r="K643" t="s">
        <v>488</v>
      </c>
      <c r="L643" t="s">
        <v>92</v>
      </c>
      <c r="M643">
        <v>87124300</v>
      </c>
      <c r="N643">
        <v>42832</v>
      </c>
      <c r="O643">
        <v>2</v>
      </c>
      <c r="P643">
        <v>13</v>
      </c>
      <c r="Q643">
        <v>1518</v>
      </c>
      <c r="R643">
        <v>8.6771428571428562</v>
      </c>
      <c r="S643" s="29"/>
    </row>
    <row r="644" spans="9:19" x14ac:dyDescent="0.2">
      <c r="I644" t="s">
        <v>1310</v>
      </c>
      <c r="J644" t="s">
        <v>1276</v>
      </c>
      <c r="K644" t="s">
        <v>488</v>
      </c>
      <c r="L644" t="s">
        <v>231</v>
      </c>
      <c r="M644">
        <v>87124301</v>
      </c>
      <c r="N644">
        <v>42947</v>
      </c>
      <c r="O644">
        <v>2</v>
      </c>
      <c r="P644">
        <v>5</v>
      </c>
      <c r="Q644">
        <v>907</v>
      </c>
      <c r="R644">
        <v>8.2542857142857144</v>
      </c>
      <c r="S644" s="29"/>
    </row>
    <row r="645" spans="9:19" x14ac:dyDescent="0.2">
      <c r="I645" t="s">
        <v>1311</v>
      </c>
      <c r="J645" t="s">
        <v>1276</v>
      </c>
      <c r="K645" t="s">
        <v>488</v>
      </c>
      <c r="L645" t="s">
        <v>237</v>
      </c>
      <c r="M645">
        <v>87124302</v>
      </c>
      <c r="N645">
        <v>42814</v>
      </c>
      <c r="O645">
        <v>2</v>
      </c>
      <c r="P645">
        <v>11</v>
      </c>
      <c r="Q645">
        <v>1039</v>
      </c>
      <c r="R645">
        <v>8.161428571428571</v>
      </c>
      <c r="S645" s="29"/>
    </row>
    <row r="646" spans="9:19" x14ac:dyDescent="0.2">
      <c r="I646" t="s">
        <v>1312</v>
      </c>
      <c r="J646" t="s">
        <v>1276</v>
      </c>
      <c r="K646" t="s">
        <v>488</v>
      </c>
      <c r="L646" t="s">
        <v>57</v>
      </c>
      <c r="M646">
        <v>87124303</v>
      </c>
      <c r="N646">
        <v>42827</v>
      </c>
      <c r="O646">
        <v>2</v>
      </c>
      <c r="P646">
        <v>13</v>
      </c>
      <c r="Q646">
        <v>1574</v>
      </c>
      <c r="R646">
        <v>8.0871428571428563</v>
      </c>
      <c r="S646" s="29"/>
    </row>
    <row r="647" spans="9:19" x14ac:dyDescent="0.2">
      <c r="I647" t="s">
        <v>1313</v>
      </c>
      <c r="J647" t="s">
        <v>1276</v>
      </c>
      <c r="K647" t="s">
        <v>488</v>
      </c>
      <c r="L647" t="s">
        <v>279</v>
      </c>
      <c r="M647">
        <v>87124304</v>
      </c>
      <c r="N647">
        <v>42976</v>
      </c>
      <c r="O647">
        <v>2</v>
      </c>
      <c r="P647">
        <v>13</v>
      </c>
      <c r="Q647">
        <v>859</v>
      </c>
      <c r="R647">
        <v>7.9142857142857137</v>
      </c>
      <c r="S647" s="29"/>
    </row>
    <row r="648" spans="9:19" x14ac:dyDescent="0.2">
      <c r="I648" t="s">
        <v>1314</v>
      </c>
      <c r="J648" t="s">
        <v>1276</v>
      </c>
      <c r="K648" t="s">
        <v>488</v>
      </c>
      <c r="L648" t="s">
        <v>212</v>
      </c>
      <c r="M648">
        <v>87124305</v>
      </c>
      <c r="N648">
        <v>42881</v>
      </c>
      <c r="O648">
        <v>2</v>
      </c>
      <c r="P648">
        <v>9</v>
      </c>
      <c r="Q648">
        <v>819</v>
      </c>
      <c r="R648">
        <v>8.5385714285714283</v>
      </c>
      <c r="S648" s="29"/>
    </row>
    <row r="649" spans="9:19" x14ac:dyDescent="0.2">
      <c r="I649" t="s">
        <v>1315</v>
      </c>
      <c r="J649" t="s">
        <v>1276</v>
      </c>
      <c r="K649" t="s">
        <v>488</v>
      </c>
      <c r="L649" t="s">
        <v>48</v>
      </c>
      <c r="M649">
        <v>87124306</v>
      </c>
      <c r="N649">
        <v>42850</v>
      </c>
      <c r="O649">
        <v>2</v>
      </c>
      <c r="P649">
        <v>12</v>
      </c>
      <c r="Q649">
        <v>580</v>
      </c>
      <c r="R649">
        <v>7.8842857142857152</v>
      </c>
      <c r="S649" s="29"/>
    </row>
    <row r="650" spans="9:19" x14ac:dyDescent="0.2">
      <c r="I650" t="s">
        <v>1316</v>
      </c>
      <c r="J650" t="s">
        <v>1276</v>
      </c>
      <c r="K650" t="s">
        <v>488</v>
      </c>
      <c r="L650" t="s">
        <v>263</v>
      </c>
      <c r="M650">
        <v>87124307</v>
      </c>
      <c r="N650">
        <v>42876</v>
      </c>
      <c r="O650">
        <v>2</v>
      </c>
      <c r="P650">
        <v>7</v>
      </c>
      <c r="Q650">
        <v>1473</v>
      </c>
      <c r="R650">
        <v>8.2285714285714295</v>
      </c>
      <c r="S650" s="29"/>
    </row>
    <row r="651" spans="9:19" x14ac:dyDescent="0.2">
      <c r="I651" t="s">
        <v>1317</v>
      </c>
      <c r="J651" t="s">
        <v>1276</v>
      </c>
      <c r="K651" t="s">
        <v>488</v>
      </c>
      <c r="L651" t="s">
        <v>189</v>
      </c>
      <c r="M651">
        <v>87124308</v>
      </c>
      <c r="N651">
        <v>42915</v>
      </c>
      <c r="O651">
        <v>2</v>
      </c>
      <c r="P651">
        <v>4</v>
      </c>
      <c r="Q651">
        <v>1415</v>
      </c>
      <c r="R651">
        <v>8.2871428571428574</v>
      </c>
      <c r="S651" s="29"/>
    </row>
    <row r="652" spans="9:19" x14ac:dyDescent="0.2">
      <c r="I652" t="s">
        <v>1318</v>
      </c>
      <c r="J652" t="s">
        <v>1276</v>
      </c>
      <c r="K652" t="s">
        <v>488</v>
      </c>
      <c r="L652" t="s">
        <v>144</v>
      </c>
      <c r="M652">
        <v>87124309</v>
      </c>
      <c r="N652">
        <v>42856</v>
      </c>
      <c r="O652">
        <v>2</v>
      </c>
      <c r="P652">
        <v>21</v>
      </c>
      <c r="Q652">
        <v>754</v>
      </c>
      <c r="R652">
        <v>7.7185714285714289</v>
      </c>
      <c r="S652" s="29"/>
    </row>
    <row r="653" spans="9:19" x14ac:dyDescent="0.2">
      <c r="I653" t="s">
        <v>1319</v>
      </c>
      <c r="J653" t="s">
        <v>1276</v>
      </c>
      <c r="K653" t="s">
        <v>488</v>
      </c>
      <c r="L653" t="s">
        <v>183</v>
      </c>
      <c r="M653">
        <v>87124310</v>
      </c>
      <c r="N653">
        <v>42749</v>
      </c>
      <c r="O653">
        <v>2</v>
      </c>
      <c r="P653">
        <v>10</v>
      </c>
      <c r="Q653">
        <v>1199</v>
      </c>
      <c r="R653">
        <v>8.137142857142857</v>
      </c>
      <c r="S653" s="29"/>
    </row>
    <row r="654" spans="9:19" x14ac:dyDescent="0.2">
      <c r="I654" t="s">
        <v>1320</v>
      </c>
      <c r="J654" t="s">
        <v>1276</v>
      </c>
      <c r="K654" t="s">
        <v>488</v>
      </c>
      <c r="L654" t="s">
        <v>302</v>
      </c>
      <c r="M654">
        <v>87124311</v>
      </c>
      <c r="N654">
        <v>42965</v>
      </c>
      <c r="O654">
        <v>2</v>
      </c>
      <c r="P654">
        <v>8</v>
      </c>
      <c r="Q654">
        <v>968</v>
      </c>
      <c r="R654">
        <v>8.54142857142857</v>
      </c>
      <c r="S654" s="29"/>
    </row>
    <row r="655" spans="9:19" x14ac:dyDescent="0.2">
      <c r="I655" t="s">
        <v>1321</v>
      </c>
      <c r="J655" t="s">
        <v>1276</v>
      </c>
      <c r="K655" t="s">
        <v>488</v>
      </c>
      <c r="L655" t="s">
        <v>72</v>
      </c>
      <c r="M655">
        <v>87124312</v>
      </c>
      <c r="N655">
        <v>42928</v>
      </c>
      <c r="O655">
        <v>2</v>
      </c>
      <c r="P655">
        <v>0</v>
      </c>
      <c r="Q655">
        <v>1433</v>
      </c>
      <c r="R655">
        <v>7.8514285714285714</v>
      </c>
      <c r="S655" s="29"/>
    </row>
    <row r="656" spans="9:19" x14ac:dyDescent="0.2">
      <c r="I656" t="s">
        <v>1322</v>
      </c>
      <c r="J656" t="s">
        <v>1276</v>
      </c>
      <c r="K656" t="s">
        <v>488</v>
      </c>
      <c r="L656" t="s">
        <v>201</v>
      </c>
      <c r="M656">
        <v>87124313</v>
      </c>
      <c r="N656">
        <v>42750</v>
      </c>
      <c r="O656">
        <v>1</v>
      </c>
      <c r="P656">
        <v>9</v>
      </c>
      <c r="Q656">
        <v>591</v>
      </c>
      <c r="R656">
        <v>8.112857142857143</v>
      </c>
      <c r="S656" s="29"/>
    </row>
    <row r="657" spans="9:19" x14ac:dyDescent="0.2">
      <c r="I657" t="s">
        <v>1323</v>
      </c>
      <c r="J657" t="s">
        <v>1276</v>
      </c>
      <c r="K657" t="s">
        <v>488</v>
      </c>
      <c r="L657" t="s">
        <v>314</v>
      </c>
      <c r="M657">
        <v>87124314</v>
      </c>
      <c r="N657">
        <v>42862</v>
      </c>
      <c r="O657">
        <v>1</v>
      </c>
      <c r="P657">
        <v>7</v>
      </c>
      <c r="Q657">
        <v>1188</v>
      </c>
      <c r="R657">
        <v>7.5514285714285716</v>
      </c>
      <c r="S657" s="29"/>
    </row>
    <row r="658" spans="9:19" x14ac:dyDescent="0.2">
      <c r="I658" t="s">
        <v>1324</v>
      </c>
      <c r="J658" t="s">
        <v>1276</v>
      </c>
      <c r="K658" t="s">
        <v>488</v>
      </c>
      <c r="L658" t="s">
        <v>325</v>
      </c>
      <c r="M658">
        <v>87124315</v>
      </c>
      <c r="N658">
        <v>42801</v>
      </c>
      <c r="O658">
        <v>1</v>
      </c>
      <c r="P658">
        <v>24</v>
      </c>
      <c r="Q658">
        <v>1287</v>
      </c>
      <c r="R658">
        <v>7.9671428571428562</v>
      </c>
      <c r="S658" s="29"/>
    </row>
    <row r="659" spans="9:19" x14ac:dyDescent="0.2">
      <c r="I659" t="s">
        <v>1325</v>
      </c>
      <c r="J659" t="s">
        <v>1276</v>
      </c>
      <c r="K659" t="s">
        <v>488</v>
      </c>
      <c r="L659" t="s">
        <v>320</v>
      </c>
      <c r="M659">
        <v>87124316</v>
      </c>
      <c r="N659">
        <v>42901</v>
      </c>
      <c r="O659">
        <v>1</v>
      </c>
      <c r="P659">
        <v>1</v>
      </c>
      <c r="Q659">
        <v>850</v>
      </c>
      <c r="R659">
        <v>7.9300000000000006</v>
      </c>
      <c r="S659" s="29"/>
    </row>
    <row r="660" spans="9:19" x14ac:dyDescent="0.2">
      <c r="I660" t="s">
        <v>1326</v>
      </c>
      <c r="J660" t="s">
        <v>1276</v>
      </c>
      <c r="K660" t="s">
        <v>488</v>
      </c>
      <c r="L660" t="s">
        <v>299</v>
      </c>
      <c r="M660">
        <v>87124317</v>
      </c>
      <c r="N660">
        <v>42938</v>
      </c>
      <c r="O660">
        <v>1</v>
      </c>
      <c r="P660">
        <v>7</v>
      </c>
      <c r="Q660">
        <v>1595</v>
      </c>
      <c r="R660">
        <v>7.4185714285714273</v>
      </c>
      <c r="S660" s="29"/>
    </row>
    <row r="661" spans="9:19" x14ac:dyDescent="0.2">
      <c r="I661" t="s">
        <v>1327</v>
      </c>
      <c r="J661" t="s">
        <v>1276</v>
      </c>
      <c r="K661" t="s">
        <v>488</v>
      </c>
      <c r="L661" t="s">
        <v>338</v>
      </c>
      <c r="M661">
        <v>87124318</v>
      </c>
      <c r="N661">
        <v>42931</v>
      </c>
      <c r="O661">
        <v>1</v>
      </c>
      <c r="P661">
        <v>20</v>
      </c>
      <c r="Q661">
        <v>817</v>
      </c>
      <c r="R661">
        <v>8.5871428571428563</v>
      </c>
      <c r="S661" s="29"/>
    </row>
    <row r="662" spans="9:19" x14ac:dyDescent="0.2">
      <c r="I662" t="s">
        <v>1328</v>
      </c>
      <c r="J662" t="s">
        <v>1276</v>
      </c>
      <c r="K662" t="s">
        <v>488</v>
      </c>
      <c r="L662" t="s">
        <v>323</v>
      </c>
      <c r="M662">
        <v>87124319</v>
      </c>
      <c r="N662">
        <v>42965</v>
      </c>
      <c r="O662">
        <v>1</v>
      </c>
      <c r="P662">
        <v>2</v>
      </c>
      <c r="Q662">
        <v>1511</v>
      </c>
      <c r="R662">
        <v>8.3571428571428577</v>
      </c>
      <c r="S662" s="29"/>
    </row>
    <row r="663" spans="9:19" x14ac:dyDescent="0.2">
      <c r="I663" t="s">
        <v>1329</v>
      </c>
      <c r="J663" t="s">
        <v>1276</v>
      </c>
      <c r="K663" t="s">
        <v>488</v>
      </c>
      <c r="L663" t="s">
        <v>334</v>
      </c>
      <c r="M663">
        <v>87124320</v>
      </c>
      <c r="N663">
        <v>42795</v>
      </c>
      <c r="O663">
        <v>1</v>
      </c>
      <c r="P663">
        <v>6</v>
      </c>
      <c r="Q663">
        <v>1150</v>
      </c>
      <c r="R663">
        <v>7.5085714285714289</v>
      </c>
      <c r="S663" s="29"/>
    </row>
    <row r="664" spans="9:19" x14ac:dyDescent="0.2">
      <c r="I664" t="s">
        <v>1330</v>
      </c>
      <c r="J664" t="s">
        <v>1276</v>
      </c>
      <c r="K664" t="s">
        <v>488</v>
      </c>
      <c r="L664" t="s">
        <v>341</v>
      </c>
      <c r="M664">
        <v>87124321</v>
      </c>
      <c r="N664">
        <v>42796</v>
      </c>
      <c r="O664">
        <v>1</v>
      </c>
      <c r="P664">
        <v>26</v>
      </c>
      <c r="Q664">
        <v>699</v>
      </c>
      <c r="R664">
        <v>8.2457142857142856</v>
      </c>
      <c r="S664" s="29"/>
    </row>
    <row r="665" spans="9:19" x14ac:dyDescent="0.2">
      <c r="I665" t="s">
        <v>1331</v>
      </c>
      <c r="J665" t="s">
        <v>1276</v>
      </c>
      <c r="K665" t="s">
        <v>488</v>
      </c>
      <c r="L665" t="s">
        <v>219</v>
      </c>
      <c r="M665">
        <v>87124322</v>
      </c>
      <c r="N665">
        <v>42841</v>
      </c>
      <c r="O665">
        <v>1</v>
      </c>
      <c r="P665">
        <v>6</v>
      </c>
      <c r="Q665">
        <v>677</v>
      </c>
      <c r="R665">
        <v>7.7471428571428564</v>
      </c>
      <c r="S665" s="29"/>
    </row>
    <row r="666" spans="9:19" x14ac:dyDescent="0.2">
      <c r="I666" t="s">
        <v>1332</v>
      </c>
      <c r="J666" t="s">
        <v>1276</v>
      </c>
      <c r="K666" t="s">
        <v>488</v>
      </c>
      <c r="L666" t="s">
        <v>254</v>
      </c>
      <c r="M666">
        <v>87124323</v>
      </c>
      <c r="N666">
        <v>42764</v>
      </c>
      <c r="O666">
        <v>1</v>
      </c>
      <c r="P666">
        <v>1</v>
      </c>
      <c r="Q666">
        <v>1030</v>
      </c>
      <c r="R666">
        <v>7.8485714285714279</v>
      </c>
      <c r="S666" s="29"/>
    </row>
    <row r="667" spans="9:19" x14ac:dyDescent="0.2">
      <c r="I667" t="s">
        <v>1333</v>
      </c>
      <c r="J667" t="s">
        <v>1276</v>
      </c>
      <c r="K667" t="s">
        <v>488</v>
      </c>
      <c r="L667" t="s">
        <v>292</v>
      </c>
      <c r="M667">
        <v>87124324</v>
      </c>
      <c r="N667">
        <v>42899</v>
      </c>
      <c r="O667">
        <v>1</v>
      </c>
      <c r="P667">
        <v>11</v>
      </c>
      <c r="Q667">
        <v>572</v>
      </c>
      <c r="R667">
        <v>7.3999999999999995</v>
      </c>
      <c r="S667" s="29"/>
    </row>
    <row r="668" spans="9:19" x14ac:dyDescent="0.2">
      <c r="I668" t="s">
        <v>1334</v>
      </c>
      <c r="J668" t="s">
        <v>1276</v>
      </c>
      <c r="K668" t="s">
        <v>488</v>
      </c>
      <c r="L668" t="s">
        <v>280</v>
      </c>
      <c r="M668">
        <v>87124325</v>
      </c>
      <c r="N668">
        <v>42779</v>
      </c>
      <c r="O668">
        <v>1</v>
      </c>
      <c r="P668">
        <v>1</v>
      </c>
      <c r="Q668">
        <v>878</v>
      </c>
      <c r="R668">
        <v>8.4271428571428579</v>
      </c>
      <c r="S668" s="29"/>
    </row>
    <row r="669" spans="9:19" x14ac:dyDescent="0.2">
      <c r="I669" t="s">
        <v>1335</v>
      </c>
      <c r="J669" t="s">
        <v>1276</v>
      </c>
      <c r="K669" t="s">
        <v>488</v>
      </c>
      <c r="L669" t="s">
        <v>318</v>
      </c>
      <c r="M669">
        <v>87124326</v>
      </c>
      <c r="N669">
        <v>42826</v>
      </c>
      <c r="O669">
        <v>1</v>
      </c>
      <c r="P669">
        <v>0</v>
      </c>
      <c r="Q669">
        <v>1039</v>
      </c>
      <c r="R669">
        <v>8.024285714285714</v>
      </c>
      <c r="S669" s="29"/>
    </row>
    <row r="670" spans="9:19" x14ac:dyDescent="0.2">
      <c r="I670" t="s">
        <v>1336</v>
      </c>
      <c r="J670" t="s">
        <v>1276</v>
      </c>
      <c r="K670" t="s">
        <v>488</v>
      </c>
      <c r="L670" t="s">
        <v>347</v>
      </c>
      <c r="M670">
        <v>87124327</v>
      </c>
      <c r="N670">
        <v>42882</v>
      </c>
      <c r="O670">
        <v>1</v>
      </c>
      <c r="P670">
        <v>18</v>
      </c>
      <c r="Q670">
        <v>556</v>
      </c>
      <c r="R670">
        <v>7.7100000000000009</v>
      </c>
      <c r="S670" s="29"/>
    </row>
    <row r="671" spans="9:19" x14ac:dyDescent="0.2">
      <c r="I671" t="s">
        <v>1337</v>
      </c>
      <c r="J671" t="s">
        <v>1276</v>
      </c>
      <c r="K671" t="s">
        <v>488</v>
      </c>
      <c r="L671" t="s">
        <v>194</v>
      </c>
      <c r="M671">
        <v>87124328</v>
      </c>
      <c r="N671">
        <v>42820</v>
      </c>
      <c r="O671">
        <v>1</v>
      </c>
      <c r="P671">
        <v>3</v>
      </c>
      <c r="Q671">
        <v>1680</v>
      </c>
      <c r="R671">
        <v>9.0071428571428562</v>
      </c>
      <c r="S671" s="29"/>
    </row>
    <row r="672" spans="9:19" x14ac:dyDescent="0.2">
      <c r="I672" t="s">
        <v>1338</v>
      </c>
      <c r="J672" t="s">
        <v>1276</v>
      </c>
      <c r="K672" t="s">
        <v>488</v>
      </c>
      <c r="L672" t="s">
        <v>248</v>
      </c>
      <c r="M672">
        <v>87124329</v>
      </c>
      <c r="N672">
        <v>42840</v>
      </c>
      <c r="O672">
        <v>1</v>
      </c>
      <c r="P672">
        <v>29</v>
      </c>
      <c r="Q672">
        <v>1087</v>
      </c>
      <c r="R672">
        <v>7.9314285714285706</v>
      </c>
      <c r="S672" s="29"/>
    </row>
    <row r="673" spans="9:19" x14ac:dyDescent="0.2">
      <c r="I673" t="s">
        <v>1339</v>
      </c>
      <c r="J673" t="s">
        <v>1276</v>
      </c>
      <c r="K673" t="s">
        <v>488</v>
      </c>
      <c r="L673" t="s">
        <v>267</v>
      </c>
      <c r="M673">
        <v>87124330</v>
      </c>
      <c r="N673">
        <v>42937</v>
      </c>
      <c r="O673">
        <v>1</v>
      </c>
      <c r="P673">
        <v>7</v>
      </c>
      <c r="Q673">
        <v>836</v>
      </c>
      <c r="R673">
        <v>8.0728571428571421</v>
      </c>
      <c r="S673" s="29"/>
    </row>
    <row r="674" spans="9:19" x14ac:dyDescent="0.2">
      <c r="I674" t="s">
        <v>1340</v>
      </c>
      <c r="J674" t="s">
        <v>1276</v>
      </c>
      <c r="K674" t="s">
        <v>488</v>
      </c>
      <c r="L674" t="s">
        <v>298</v>
      </c>
      <c r="M674">
        <v>87124331</v>
      </c>
      <c r="N674">
        <v>42828</v>
      </c>
      <c r="O674">
        <v>1</v>
      </c>
      <c r="P674">
        <v>8</v>
      </c>
      <c r="Q674">
        <v>1481</v>
      </c>
      <c r="R674">
        <v>8.3242857142857147</v>
      </c>
      <c r="S674" s="29"/>
    </row>
    <row r="675" spans="9:19" x14ac:dyDescent="0.2">
      <c r="I675" t="s">
        <v>1341</v>
      </c>
      <c r="J675" t="s">
        <v>1276</v>
      </c>
      <c r="K675" t="s">
        <v>488</v>
      </c>
      <c r="L675" t="s">
        <v>31</v>
      </c>
      <c r="M675">
        <v>87124332</v>
      </c>
      <c r="N675">
        <v>42930</v>
      </c>
      <c r="O675">
        <v>1</v>
      </c>
      <c r="P675">
        <v>12</v>
      </c>
      <c r="Q675">
        <v>1077</v>
      </c>
      <c r="R675">
        <v>8.5214285714285705</v>
      </c>
      <c r="S675" s="29"/>
    </row>
    <row r="676" spans="9:19" x14ac:dyDescent="0.2">
      <c r="I676" t="s">
        <v>1342</v>
      </c>
      <c r="J676" t="s">
        <v>1276</v>
      </c>
      <c r="K676" t="s">
        <v>488</v>
      </c>
      <c r="L676" t="s">
        <v>327</v>
      </c>
      <c r="M676">
        <v>87124333</v>
      </c>
      <c r="N676">
        <v>42906</v>
      </c>
      <c r="O676">
        <v>1</v>
      </c>
      <c r="P676">
        <v>8</v>
      </c>
      <c r="Q676">
        <v>622</v>
      </c>
      <c r="R676">
        <v>7.9585714285714273</v>
      </c>
      <c r="S676" s="29"/>
    </row>
    <row r="677" spans="9:19" x14ac:dyDescent="0.2">
      <c r="I677" t="s">
        <v>1343</v>
      </c>
      <c r="J677" t="s">
        <v>1276</v>
      </c>
      <c r="K677" t="s">
        <v>488</v>
      </c>
      <c r="L677" t="s">
        <v>335</v>
      </c>
      <c r="M677">
        <v>87124334</v>
      </c>
      <c r="N677">
        <v>42847</v>
      </c>
      <c r="O677">
        <v>1</v>
      </c>
      <c r="P677">
        <v>26</v>
      </c>
      <c r="Q677">
        <v>1681</v>
      </c>
      <c r="R677">
        <v>7.669999999999999</v>
      </c>
      <c r="S677" s="29"/>
    </row>
    <row r="678" spans="9:19" x14ac:dyDescent="0.2">
      <c r="I678" t="s">
        <v>1344</v>
      </c>
      <c r="J678" t="s">
        <v>1276</v>
      </c>
      <c r="K678" t="s">
        <v>488</v>
      </c>
      <c r="L678" t="s">
        <v>100</v>
      </c>
      <c r="M678">
        <v>87124335</v>
      </c>
      <c r="N678">
        <v>42816</v>
      </c>
      <c r="O678">
        <v>1</v>
      </c>
      <c r="P678">
        <v>4</v>
      </c>
      <c r="Q678">
        <v>908</v>
      </c>
      <c r="R678">
        <v>7.9071428571428575</v>
      </c>
      <c r="S678" s="29"/>
    </row>
    <row r="679" spans="9:19" x14ac:dyDescent="0.2">
      <c r="I679" t="s">
        <v>1345</v>
      </c>
      <c r="J679" t="s">
        <v>1276</v>
      </c>
      <c r="K679" t="s">
        <v>488</v>
      </c>
      <c r="L679" t="s">
        <v>283</v>
      </c>
      <c r="M679">
        <v>87124336</v>
      </c>
      <c r="N679">
        <v>42743</v>
      </c>
      <c r="O679">
        <v>1</v>
      </c>
      <c r="P679">
        <v>10</v>
      </c>
      <c r="Q679">
        <v>825</v>
      </c>
      <c r="R679">
        <v>8.2714285714285722</v>
      </c>
      <c r="S679" s="29"/>
    </row>
    <row r="680" spans="9:19" x14ac:dyDescent="0.2">
      <c r="I680" t="s">
        <v>1346</v>
      </c>
      <c r="J680" t="s">
        <v>1276</v>
      </c>
      <c r="K680" t="s">
        <v>565</v>
      </c>
      <c r="L680" t="s">
        <v>284</v>
      </c>
      <c r="M680">
        <v>87124337</v>
      </c>
      <c r="N680">
        <v>42892</v>
      </c>
      <c r="O680">
        <v>3</v>
      </c>
      <c r="P680">
        <v>10</v>
      </c>
      <c r="Q680">
        <v>1334</v>
      </c>
      <c r="R680">
        <v>8.5114285714285707</v>
      </c>
      <c r="S680" s="29"/>
    </row>
    <row r="681" spans="9:19" x14ac:dyDescent="0.2">
      <c r="I681" t="s">
        <v>1347</v>
      </c>
      <c r="J681" t="s">
        <v>1276</v>
      </c>
      <c r="K681" t="s">
        <v>565</v>
      </c>
      <c r="L681" t="s">
        <v>71</v>
      </c>
      <c r="M681">
        <v>87124338</v>
      </c>
      <c r="N681">
        <v>42843</v>
      </c>
      <c r="O681">
        <v>5</v>
      </c>
      <c r="P681">
        <v>7</v>
      </c>
      <c r="Q681">
        <v>1054</v>
      </c>
      <c r="R681">
        <v>9.3457142857142852</v>
      </c>
      <c r="S681" s="29"/>
    </row>
    <row r="682" spans="9:19" x14ac:dyDescent="0.2">
      <c r="I682" t="s">
        <v>1348</v>
      </c>
      <c r="J682" t="s">
        <v>1276</v>
      </c>
      <c r="K682" t="s">
        <v>565</v>
      </c>
      <c r="L682" t="s">
        <v>170</v>
      </c>
      <c r="M682">
        <v>87124339</v>
      </c>
      <c r="N682">
        <v>42813</v>
      </c>
      <c r="O682">
        <v>6</v>
      </c>
      <c r="P682">
        <v>1</v>
      </c>
      <c r="Q682">
        <v>1186</v>
      </c>
      <c r="R682">
        <v>8.1099999999999977</v>
      </c>
      <c r="S682" s="29"/>
    </row>
    <row r="683" spans="9:19" x14ac:dyDescent="0.2">
      <c r="I683" t="s">
        <v>1349</v>
      </c>
      <c r="J683" t="s">
        <v>1276</v>
      </c>
      <c r="K683" t="s">
        <v>565</v>
      </c>
      <c r="L683" t="s">
        <v>38</v>
      </c>
      <c r="M683">
        <v>87124340</v>
      </c>
      <c r="N683">
        <v>42874</v>
      </c>
      <c r="O683">
        <v>3</v>
      </c>
      <c r="P683">
        <v>30</v>
      </c>
      <c r="Q683">
        <v>677</v>
      </c>
      <c r="R683">
        <v>7.5442857142857145</v>
      </c>
      <c r="S683" s="29"/>
    </row>
    <row r="684" spans="9:19" x14ac:dyDescent="0.2">
      <c r="I684" t="s">
        <v>1350</v>
      </c>
      <c r="J684" t="s">
        <v>1276</v>
      </c>
      <c r="K684" t="s">
        <v>565</v>
      </c>
      <c r="L684" t="s">
        <v>64</v>
      </c>
      <c r="M684">
        <v>87124341</v>
      </c>
      <c r="N684">
        <v>42925</v>
      </c>
      <c r="O684">
        <v>3</v>
      </c>
      <c r="P684">
        <v>12</v>
      </c>
      <c r="Q684">
        <v>1158</v>
      </c>
      <c r="R684">
        <v>8.1242857142857154</v>
      </c>
      <c r="S684" s="29"/>
    </row>
    <row r="685" spans="9:19" x14ac:dyDescent="0.2">
      <c r="I685" t="s">
        <v>1351</v>
      </c>
      <c r="J685" t="s">
        <v>1276</v>
      </c>
      <c r="K685" t="s">
        <v>565</v>
      </c>
      <c r="L685" t="s">
        <v>208</v>
      </c>
      <c r="M685">
        <v>87124342</v>
      </c>
      <c r="N685">
        <v>42909</v>
      </c>
      <c r="O685">
        <v>3</v>
      </c>
      <c r="P685">
        <v>9</v>
      </c>
      <c r="Q685">
        <v>631</v>
      </c>
      <c r="R685">
        <v>7.8071428571428561</v>
      </c>
      <c r="S685" s="29"/>
    </row>
    <row r="686" spans="9:19" x14ac:dyDescent="0.2">
      <c r="I686" t="s">
        <v>1352</v>
      </c>
      <c r="J686" t="s">
        <v>1276</v>
      </c>
      <c r="K686" t="s">
        <v>565</v>
      </c>
      <c r="L686" t="s">
        <v>197</v>
      </c>
      <c r="M686">
        <v>87124343</v>
      </c>
      <c r="N686">
        <v>42960</v>
      </c>
      <c r="O686">
        <v>5</v>
      </c>
      <c r="P686">
        <v>18</v>
      </c>
      <c r="Q686">
        <v>1484</v>
      </c>
      <c r="R686">
        <v>7.3371428571428572</v>
      </c>
      <c r="S686" s="29"/>
    </row>
    <row r="687" spans="9:19" x14ac:dyDescent="0.2">
      <c r="I687" t="s">
        <v>1353</v>
      </c>
      <c r="J687" t="s">
        <v>1276</v>
      </c>
      <c r="K687" t="s">
        <v>565</v>
      </c>
      <c r="L687" t="s">
        <v>14</v>
      </c>
      <c r="M687">
        <v>87124344</v>
      </c>
      <c r="N687">
        <v>42793</v>
      </c>
      <c r="O687">
        <v>3</v>
      </c>
      <c r="P687">
        <v>16</v>
      </c>
      <c r="Q687">
        <v>1626</v>
      </c>
      <c r="R687">
        <v>7.6914285714285722</v>
      </c>
      <c r="S687" s="29"/>
    </row>
    <row r="688" spans="9:19" x14ac:dyDescent="0.2">
      <c r="I688" t="s">
        <v>1354</v>
      </c>
      <c r="J688" t="s">
        <v>1276</v>
      </c>
      <c r="K688" t="s">
        <v>565</v>
      </c>
      <c r="L688" t="s">
        <v>129</v>
      </c>
      <c r="M688">
        <v>87124345</v>
      </c>
      <c r="N688">
        <v>42885</v>
      </c>
      <c r="O688">
        <v>3</v>
      </c>
      <c r="P688">
        <v>8</v>
      </c>
      <c r="Q688">
        <v>1471</v>
      </c>
      <c r="R688">
        <v>8.1185714285714283</v>
      </c>
      <c r="S688" s="29"/>
    </row>
    <row r="689" spans="9:19" x14ac:dyDescent="0.2">
      <c r="I689" t="s">
        <v>1355</v>
      </c>
      <c r="J689" t="s">
        <v>1276</v>
      </c>
      <c r="K689" t="s">
        <v>565</v>
      </c>
      <c r="L689" t="s">
        <v>44</v>
      </c>
      <c r="M689">
        <v>87124346</v>
      </c>
      <c r="N689">
        <v>42953</v>
      </c>
      <c r="O689">
        <v>3</v>
      </c>
      <c r="P689">
        <v>1</v>
      </c>
      <c r="Q689">
        <v>1087</v>
      </c>
      <c r="R689">
        <v>8.055714285714286</v>
      </c>
      <c r="S689" s="29"/>
    </row>
    <row r="690" spans="9:19" x14ac:dyDescent="0.2">
      <c r="I690" t="s">
        <v>1356</v>
      </c>
      <c r="J690" t="s">
        <v>1276</v>
      </c>
      <c r="K690" t="s">
        <v>565</v>
      </c>
      <c r="L690" t="s">
        <v>213</v>
      </c>
      <c r="M690">
        <v>87124347</v>
      </c>
      <c r="N690">
        <v>42886</v>
      </c>
      <c r="O690">
        <v>5</v>
      </c>
      <c r="P690">
        <v>19</v>
      </c>
      <c r="Q690">
        <v>1561</v>
      </c>
      <c r="R690">
        <v>7.9642857142857144</v>
      </c>
      <c r="S690" s="29"/>
    </row>
    <row r="691" spans="9:19" x14ac:dyDescent="0.2">
      <c r="I691" t="s">
        <v>1357</v>
      </c>
      <c r="J691" t="s">
        <v>1276</v>
      </c>
      <c r="K691" t="s">
        <v>565</v>
      </c>
      <c r="L691" t="s">
        <v>222</v>
      </c>
      <c r="M691">
        <v>87124348</v>
      </c>
      <c r="N691">
        <v>42837</v>
      </c>
      <c r="O691">
        <v>3</v>
      </c>
      <c r="P691">
        <v>2</v>
      </c>
      <c r="Q691">
        <v>1137</v>
      </c>
      <c r="R691">
        <v>8.3028571428571443</v>
      </c>
      <c r="S691" s="29"/>
    </row>
    <row r="692" spans="9:19" x14ac:dyDescent="0.2">
      <c r="I692" t="s">
        <v>1358</v>
      </c>
      <c r="J692" t="s">
        <v>1276</v>
      </c>
      <c r="K692" t="s">
        <v>565</v>
      </c>
      <c r="L692" t="s">
        <v>295</v>
      </c>
      <c r="M692">
        <v>87124349</v>
      </c>
      <c r="N692">
        <v>42960</v>
      </c>
      <c r="O692">
        <v>5</v>
      </c>
      <c r="P692">
        <v>13</v>
      </c>
      <c r="Q692">
        <v>1006</v>
      </c>
      <c r="R692">
        <v>7.6714285714285708</v>
      </c>
      <c r="S692" s="29"/>
    </row>
    <row r="693" spans="9:19" x14ac:dyDescent="0.2">
      <c r="I693" t="s">
        <v>1359</v>
      </c>
      <c r="J693" t="s">
        <v>1276</v>
      </c>
      <c r="K693" t="s">
        <v>565</v>
      </c>
      <c r="L693" t="s">
        <v>140</v>
      </c>
      <c r="M693">
        <v>87124350</v>
      </c>
      <c r="N693">
        <v>42882</v>
      </c>
      <c r="O693">
        <v>5</v>
      </c>
      <c r="P693">
        <v>18</v>
      </c>
      <c r="Q693">
        <v>1292</v>
      </c>
      <c r="R693">
        <v>8.01</v>
      </c>
      <c r="S693" s="29"/>
    </row>
    <row r="694" spans="9:19" x14ac:dyDescent="0.2">
      <c r="I694" t="s">
        <v>1360</v>
      </c>
      <c r="J694" t="s">
        <v>1276</v>
      </c>
      <c r="K694" t="s">
        <v>565</v>
      </c>
      <c r="L694" t="s">
        <v>224</v>
      </c>
      <c r="M694">
        <v>87124351</v>
      </c>
      <c r="N694">
        <v>42941</v>
      </c>
      <c r="O694">
        <v>6</v>
      </c>
      <c r="P694">
        <v>10</v>
      </c>
      <c r="Q694">
        <v>1388</v>
      </c>
      <c r="R694">
        <v>7.1485714285714295</v>
      </c>
      <c r="S694" s="29"/>
    </row>
    <row r="695" spans="9:19" x14ac:dyDescent="0.2">
      <c r="I695" t="s">
        <v>1361</v>
      </c>
      <c r="J695" t="s">
        <v>1276</v>
      </c>
      <c r="K695" t="s">
        <v>565</v>
      </c>
      <c r="L695" t="s">
        <v>73</v>
      </c>
      <c r="M695">
        <v>87124352</v>
      </c>
      <c r="N695">
        <v>42802</v>
      </c>
      <c r="O695">
        <v>6</v>
      </c>
      <c r="P695">
        <v>2</v>
      </c>
      <c r="Q695">
        <v>559</v>
      </c>
      <c r="R695">
        <v>8.6028571428571432</v>
      </c>
      <c r="S695" s="29"/>
    </row>
    <row r="696" spans="9:19" x14ac:dyDescent="0.2">
      <c r="I696" t="s">
        <v>1362</v>
      </c>
      <c r="J696" t="s">
        <v>1276</v>
      </c>
      <c r="K696" t="s">
        <v>565</v>
      </c>
      <c r="L696" t="s">
        <v>104</v>
      </c>
      <c r="M696">
        <v>87124353</v>
      </c>
      <c r="N696">
        <v>42841</v>
      </c>
      <c r="O696">
        <v>3</v>
      </c>
      <c r="P696">
        <v>9</v>
      </c>
      <c r="Q696">
        <v>1103</v>
      </c>
      <c r="R696">
        <v>8.3042857142857134</v>
      </c>
      <c r="S696" s="29"/>
    </row>
    <row r="697" spans="9:19" x14ac:dyDescent="0.2">
      <c r="I697" t="s">
        <v>1363</v>
      </c>
      <c r="J697" t="s">
        <v>1276</v>
      </c>
      <c r="K697" t="s">
        <v>565</v>
      </c>
      <c r="L697" t="s">
        <v>269</v>
      </c>
      <c r="M697">
        <v>87124354</v>
      </c>
      <c r="N697">
        <v>42915</v>
      </c>
      <c r="O697">
        <v>3</v>
      </c>
      <c r="P697">
        <v>1</v>
      </c>
      <c r="Q697">
        <v>1307</v>
      </c>
      <c r="R697">
        <v>8.4771428571428569</v>
      </c>
      <c r="S697" s="29"/>
    </row>
    <row r="698" spans="9:19" x14ac:dyDescent="0.2">
      <c r="I698" t="s">
        <v>1364</v>
      </c>
      <c r="J698" t="s">
        <v>1276</v>
      </c>
      <c r="K698" t="s">
        <v>565</v>
      </c>
      <c r="L698" t="s">
        <v>200</v>
      </c>
      <c r="M698">
        <v>87124355</v>
      </c>
      <c r="N698">
        <v>42746</v>
      </c>
      <c r="O698">
        <v>3</v>
      </c>
      <c r="P698">
        <v>1</v>
      </c>
      <c r="Q698">
        <v>686</v>
      </c>
      <c r="R698">
        <v>7.6171428571428565</v>
      </c>
      <c r="S698" s="29"/>
    </row>
    <row r="699" spans="9:19" x14ac:dyDescent="0.2">
      <c r="I699" t="s">
        <v>1365</v>
      </c>
      <c r="J699" t="s">
        <v>1276</v>
      </c>
      <c r="K699" t="s">
        <v>565</v>
      </c>
      <c r="L699" t="s">
        <v>223</v>
      </c>
      <c r="M699">
        <v>87124356</v>
      </c>
      <c r="N699">
        <v>42742</v>
      </c>
      <c r="O699">
        <v>3</v>
      </c>
      <c r="P699">
        <v>6</v>
      </c>
      <c r="Q699">
        <v>1403</v>
      </c>
      <c r="R699">
        <v>8.411428571428571</v>
      </c>
      <c r="S699" s="29"/>
    </row>
    <row r="700" spans="9:19" x14ac:dyDescent="0.2">
      <c r="I700" t="s">
        <v>1366</v>
      </c>
      <c r="J700" t="s">
        <v>1276</v>
      </c>
      <c r="K700" t="s">
        <v>565</v>
      </c>
      <c r="L700" t="s">
        <v>52</v>
      </c>
      <c r="M700">
        <v>87124357</v>
      </c>
      <c r="N700">
        <v>42875</v>
      </c>
      <c r="O700">
        <v>5</v>
      </c>
      <c r="P700">
        <v>2</v>
      </c>
      <c r="Q700">
        <v>860</v>
      </c>
      <c r="R700">
        <v>8.757142857142858</v>
      </c>
      <c r="S700" s="29"/>
    </row>
    <row r="701" spans="9:19" x14ac:dyDescent="0.2">
      <c r="I701" t="s">
        <v>1367</v>
      </c>
      <c r="J701" t="s">
        <v>1276</v>
      </c>
      <c r="K701" t="s">
        <v>565</v>
      </c>
      <c r="L701" t="s">
        <v>217</v>
      </c>
      <c r="M701">
        <v>87124358</v>
      </c>
      <c r="N701">
        <v>42890</v>
      </c>
      <c r="O701">
        <v>3</v>
      </c>
      <c r="P701">
        <v>0</v>
      </c>
      <c r="Q701">
        <v>888</v>
      </c>
      <c r="R701">
        <v>7.9871428571428567</v>
      </c>
      <c r="S701" s="29"/>
    </row>
    <row r="702" spans="9:19" x14ac:dyDescent="0.2">
      <c r="I702" t="s">
        <v>1368</v>
      </c>
      <c r="J702" t="s">
        <v>1276</v>
      </c>
      <c r="K702" t="s">
        <v>565</v>
      </c>
      <c r="L702" t="s">
        <v>169</v>
      </c>
      <c r="M702">
        <v>87124359</v>
      </c>
      <c r="N702">
        <v>42960</v>
      </c>
      <c r="O702">
        <v>6</v>
      </c>
      <c r="P702">
        <v>20</v>
      </c>
      <c r="Q702">
        <v>1288</v>
      </c>
      <c r="R702">
        <v>8.1428571428571423</v>
      </c>
      <c r="S702" s="29"/>
    </row>
    <row r="703" spans="9:19" x14ac:dyDescent="0.2">
      <c r="I703" t="s">
        <v>1369</v>
      </c>
      <c r="J703" t="s">
        <v>1276</v>
      </c>
      <c r="K703" t="s">
        <v>565</v>
      </c>
      <c r="L703" t="s">
        <v>109</v>
      </c>
      <c r="M703">
        <v>87124360</v>
      </c>
      <c r="N703">
        <v>42888</v>
      </c>
      <c r="O703">
        <v>3</v>
      </c>
      <c r="P703">
        <v>8</v>
      </c>
      <c r="Q703">
        <v>1474</v>
      </c>
      <c r="R703">
        <v>7.5442857142857136</v>
      </c>
      <c r="S703" s="29"/>
    </row>
    <row r="704" spans="9:19" x14ac:dyDescent="0.2">
      <c r="I704" t="s">
        <v>1370</v>
      </c>
      <c r="J704" t="s">
        <v>1276</v>
      </c>
      <c r="K704" t="s">
        <v>565</v>
      </c>
      <c r="L704" t="s">
        <v>131</v>
      </c>
      <c r="M704">
        <v>87124361</v>
      </c>
      <c r="N704">
        <v>42919</v>
      </c>
      <c r="O704">
        <v>2</v>
      </c>
      <c r="P704">
        <v>9</v>
      </c>
      <c r="Q704">
        <v>1622</v>
      </c>
      <c r="R704">
        <v>7.6000000000000005</v>
      </c>
      <c r="S704" s="29"/>
    </row>
    <row r="705" spans="9:19" x14ac:dyDescent="0.2">
      <c r="I705" t="s">
        <v>1371</v>
      </c>
      <c r="J705" t="s">
        <v>1276</v>
      </c>
      <c r="K705" t="s">
        <v>565</v>
      </c>
      <c r="L705" t="s">
        <v>185</v>
      </c>
      <c r="M705">
        <v>87124362</v>
      </c>
      <c r="N705">
        <v>42836</v>
      </c>
      <c r="O705">
        <v>3</v>
      </c>
      <c r="P705">
        <v>0</v>
      </c>
      <c r="Q705">
        <v>753</v>
      </c>
      <c r="R705">
        <v>8.2871428571428574</v>
      </c>
      <c r="S705" s="29"/>
    </row>
    <row r="706" spans="9:19" x14ac:dyDescent="0.2">
      <c r="I706" t="s">
        <v>1372</v>
      </c>
      <c r="J706" t="s">
        <v>1276</v>
      </c>
      <c r="K706" t="s">
        <v>565</v>
      </c>
      <c r="L706" t="s">
        <v>305</v>
      </c>
      <c r="M706">
        <v>87124363</v>
      </c>
      <c r="N706">
        <v>42777</v>
      </c>
      <c r="O706">
        <v>6</v>
      </c>
      <c r="P706">
        <v>0</v>
      </c>
      <c r="Q706">
        <v>1707</v>
      </c>
      <c r="R706">
        <v>8.2028571428571446</v>
      </c>
      <c r="S706" s="29"/>
    </row>
    <row r="707" spans="9:19" x14ac:dyDescent="0.2">
      <c r="I707" t="s">
        <v>1373</v>
      </c>
      <c r="J707" t="s">
        <v>1276</v>
      </c>
      <c r="K707" t="s">
        <v>565</v>
      </c>
      <c r="L707" t="s">
        <v>315</v>
      </c>
      <c r="M707">
        <v>87124364</v>
      </c>
      <c r="N707">
        <v>42962</v>
      </c>
      <c r="O707">
        <v>5</v>
      </c>
      <c r="P707">
        <v>9</v>
      </c>
      <c r="Q707">
        <v>1553</v>
      </c>
      <c r="R707">
        <v>8.951428571428572</v>
      </c>
      <c r="S707" s="29"/>
    </row>
    <row r="708" spans="9:19" x14ac:dyDescent="0.2">
      <c r="I708" t="s">
        <v>1374</v>
      </c>
      <c r="J708" t="s">
        <v>1276</v>
      </c>
      <c r="K708" t="s">
        <v>565</v>
      </c>
      <c r="L708" t="s">
        <v>177</v>
      </c>
      <c r="M708">
        <v>87124365</v>
      </c>
      <c r="N708">
        <v>42865</v>
      </c>
      <c r="O708">
        <v>6</v>
      </c>
      <c r="P708">
        <v>18</v>
      </c>
      <c r="Q708">
        <v>1674</v>
      </c>
      <c r="R708">
        <v>7.5428571428571427</v>
      </c>
      <c r="S708" s="29"/>
    </row>
    <row r="709" spans="9:19" x14ac:dyDescent="0.2">
      <c r="I709" t="s">
        <v>1375</v>
      </c>
      <c r="J709" t="s">
        <v>1276</v>
      </c>
      <c r="K709" t="s">
        <v>565</v>
      </c>
      <c r="L709" t="s">
        <v>54</v>
      </c>
      <c r="M709">
        <v>87124366</v>
      </c>
      <c r="N709">
        <v>42751</v>
      </c>
      <c r="O709">
        <v>5</v>
      </c>
      <c r="P709">
        <v>29</v>
      </c>
      <c r="Q709">
        <v>1542</v>
      </c>
      <c r="R709">
        <v>7.3542857142857141</v>
      </c>
      <c r="S709" s="29"/>
    </row>
    <row r="710" spans="9:19" x14ac:dyDescent="0.2">
      <c r="I710" t="s">
        <v>1376</v>
      </c>
      <c r="J710" t="s">
        <v>1276</v>
      </c>
      <c r="K710" t="s">
        <v>565</v>
      </c>
      <c r="L710" t="s">
        <v>168</v>
      </c>
      <c r="M710">
        <v>87124367</v>
      </c>
      <c r="N710">
        <v>42824</v>
      </c>
      <c r="O710">
        <v>5</v>
      </c>
      <c r="P710">
        <v>0</v>
      </c>
      <c r="Q710">
        <v>719</v>
      </c>
      <c r="R710">
        <v>7.9171428571428573</v>
      </c>
      <c r="S710" s="29"/>
    </row>
    <row r="711" spans="9:19" x14ac:dyDescent="0.2">
      <c r="I711" t="s">
        <v>1377</v>
      </c>
      <c r="J711" t="s">
        <v>1276</v>
      </c>
      <c r="K711" t="s">
        <v>565</v>
      </c>
      <c r="L711" t="s">
        <v>332</v>
      </c>
      <c r="M711">
        <v>87124368</v>
      </c>
      <c r="N711">
        <v>42754</v>
      </c>
      <c r="O711">
        <v>1</v>
      </c>
      <c r="P711">
        <v>4</v>
      </c>
      <c r="Q711">
        <v>666</v>
      </c>
      <c r="R711">
        <v>7.6185714285714292</v>
      </c>
      <c r="S711" s="29"/>
    </row>
    <row r="712" spans="9:19" x14ac:dyDescent="0.2">
      <c r="I712" t="s">
        <v>1378</v>
      </c>
      <c r="J712" t="s">
        <v>1276</v>
      </c>
      <c r="K712" t="s">
        <v>565</v>
      </c>
      <c r="L712" t="s">
        <v>202</v>
      </c>
      <c r="M712">
        <v>87124369</v>
      </c>
      <c r="N712">
        <v>42805</v>
      </c>
      <c r="O712">
        <v>6</v>
      </c>
      <c r="P712">
        <v>0</v>
      </c>
      <c r="Q712">
        <v>911</v>
      </c>
      <c r="R712">
        <v>8.6842857142857159</v>
      </c>
      <c r="S712" s="29"/>
    </row>
    <row r="713" spans="9:19" x14ac:dyDescent="0.2">
      <c r="I713" t="s">
        <v>1379</v>
      </c>
      <c r="J713" t="s">
        <v>1276</v>
      </c>
      <c r="K713" t="s">
        <v>565</v>
      </c>
      <c r="L713" t="s">
        <v>141</v>
      </c>
      <c r="M713">
        <v>87124370</v>
      </c>
      <c r="N713">
        <v>42884</v>
      </c>
      <c r="O713">
        <v>3</v>
      </c>
      <c r="P713">
        <v>10</v>
      </c>
      <c r="Q713">
        <v>509</v>
      </c>
      <c r="R713">
        <v>8.0728571428571438</v>
      </c>
      <c r="S713" s="29"/>
    </row>
    <row r="714" spans="9:19" x14ac:dyDescent="0.2">
      <c r="I714" t="s">
        <v>1380</v>
      </c>
      <c r="J714" t="s">
        <v>1276</v>
      </c>
      <c r="K714" t="s">
        <v>565</v>
      </c>
      <c r="L714" t="s">
        <v>180</v>
      </c>
      <c r="M714">
        <v>87124371</v>
      </c>
      <c r="N714">
        <v>42897</v>
      </c>
      <c r="O714">
        <v>3</v>
      </c>
      <c r="P714">
        <v>8</v>
      </c>
      <c r="Q714">
        <v>1351</v>
      </c>
      <c r="R714">
        <v>8.06</v>
      </c>
      <c r="S714" s="29"/>
    </row>
    <row r="715" spans="9:19" x14ac:dyDescent="0.2">
      <c r="I715" t="s">
        <v>1381</v>
      </c>
      <c r="J715" t="s">
        <v>1276</v>
      </c>
      <c r="K715" t="s">
        <v>565</v>
      </c>
      <c r="L715" t="s">
        <v>227</v>
      </c>
      <c r="M715">
        <v>87124372</v>
      </c>
      <c r="N715">
        <v>42982</v>
      </c>
      <c r="O715">
        <v>6</v>
      </c>
      <c r="P715">
        <v>15</v>
      </c>
      <c r="Q715">
        <v>621</v>
      </c>
      <c r="R715">
        <v>7.9142857142857137</v>
      </c>
      <c r="S715" s="29"/>
    </row>
    <row r="716" spans="9:19" x14ac:dyDescent="0.2">
      <c r="I716" t="s">
        <v>1382</v>
      </c>
      <c r="J716" t="s">
        <v>1276</v>
      </c>
      <c r="K716" t="s">
        <v>565</v>
      </c>
      <c r="L716" t="s">
        <v>76</v>
      </c>
      <c r="M716">
        <v>87124373</v>
      </c>
      <c r="N716">
        <v>42797</v>
      </c>
      <c r="O716">
        <v>2</v>
      </c>
      <c r="P716">
        <v>6</v>
      </c>
      <c r="Q716">
        <v>806</v>
      </c>
      <c r="R716">
        <v>8.2099999999999991</v>
      </c>
      <c r="S716" s="29"/>
    </row>
    <row r="717" spans="9:19" x14ac:dyDescent="0.2">
      <c r="I717" t="s">
        <v>1383</v>
      </c>
      <c r="J717" t="s">
        <v>1276</v>
      </c>
      <c r="K717" t="s">
        <v>565</v>
      </c>
      <c r="L717" t="s">
        <v>174</v>
      </c>
      <c r="M717">
        <v>87124374</v>
      </c>
      <c r="N717">
        <v>42763</v>
      </c>
      <c r="O717">
        <v>3</v>
      </c>
      <c r="P717">
        <v>7</v>
      </c>
      <c r="Q717">
        <v>537</v>
      </c>
      <c r="R717">
        <v>7.6942857142857148</v>
      </c>
      <c r="S717" s="29"/>
    </row>
    <row r="718" spans="9:19" x14ac:dyDescent="0.2">
      <c r="I718" t="s">
        <v>1384</v>
      </c>
      <c r="J718" t="s">
        <v>1276</v>
      </c>
      <c r="K718" t="s">
        <v>565</v>
      </c>
      <c r="L718" t="s">
        <v>43</v>
      </c>
      <c r="M718">
        <v>87124375</v>
      </c>
      <c r="N718">
        <v>42959</v>
      </c>
      <c r="O718">
        <v>5</v>
      </c>
      <c r="P718">
        <v>0</v>
      </c>
      <c r="Q718">
        <v>1386</v>
      </c>
      <c r="R718">
        <v>8.7371428571428584</v>
      </c>
      <c r="S718" s="29"/>
    </row>
    <row r="719" spans="9:19" x14ac:dyDescent="0.2">
      <c r="I719" t="s">
        <v>1385</v>
      </c>
      <c r="J719" t="s">
        <v>1276</v>
      </c>
      <c r="K719" t="s">
        <v>565</v>
      </c>
      <c r="L719" t="s">
        <v>268</v>
      </c>
      <c r="M719">
        <v>87124376</v>
      </c>
      <c r="N719">
        <v>42744</v>
      </c>
      <c r="O719">
        <v>5</v>
      </c>
      <c r="P719">
        <v>9</v>
      </c>
      <c r="Q719">
        <v>1005</v>
      </c>
      <c r="R719">
        <v>8.298571428571428</v>
      </c>
      <c r="S719" s="29"/>
    </row>
    <row r="720" spans="9:19" x14ac:dyDescent="0.2">
      <c r="I720" t="s">
        <v>1386</v>
      </c>
      <c r="J720" t="s">
        <v>1276</v>
      </c>
      <c r="K720" t="s">
        <v>565</v>
      </c>
      <c r="L720" t="s">
        <v>17</v>
      </c>
      <c r="M720">
        <v>87124377</v>
      </c>
      <c r="N720">
        <v>42984</v>
      </c>
      <c r="O720">
        <v>1</v>
      </c>
      <c r="P720">
        <v>3</v>
      </c>
      <c r="Q720">
        <v>774</v>
      </c>
      <c r="R720">
        <v>7.6000000000000005</v>
      </c>
      <c r="S720" s="29"/>
    </row>
    <row r="721" spans="9:19" x14ac:dyDescent="0.2">
      <c r="I721" t="s">
        <v>1387</v>
      </c>
      <c r="J721" t="s">
        <v>1276</v>
      </c>
      <c r="K721" t="s">
        <v>565</v>
      </c>
      <c r="L721" t="s">
        <v>19</v>
      </c>
      <c r="M721">
        <v>87124378</v>
      </c>
      <c r="N721">
        <v>42778</v>
      </c>
      <c r="O721">
        <v>2</v>
      </c>
      <c r="P721">
        <v>3</v>
      </c>
      <c r="Q721">
        <v>1586</v>
      </c>
      <c r="R721">
        <v>7.7999999999999989</v>
      </c>
      <c r="S721" s="29"/>
    </row>
    <row r="722" spans="9:19" x14ac:dyDescent="0.2">
      <c r="I722" t="s">
        <v>1388</v>
      </c>
      <c r="J722" t="s">
        <v>1276</v>
      </c>
      <c r="K722" t="s">
        <v>565</v>
      </c>
      <c r="L722" t="s">
        <v>206</v>
      </c>
      <c r="M722">
        <v>87124379</v>
      </c>
      <c r="N722">
        <v>42926</v>
      </c>
      <c r="O722">
        <v>2</v>
      </c>
      <c r="P722">
        <v>7</v>
      </c>
      <c r="Q722">
        <v>928</v>
      </c>
      <c r="R722">
        <v>7.911428571428571</v>
      </c>
      <c r="S722" s="29"/>
    </row>
    <row r="723" spans="9:19" x14ac:dyDescent="0.2">
      <c r="I723" t="s">
        <v>1389</v>
      </c>
      <c r="J723" t="s">
        <v>1276</v>
      </c>
      <c r="K723" t="s">
        <v>565</v>
      </c>
      <c r="L723" t="s">
        <v>97</v>
      </c>
      <c r="M723">
        <v>87124380</v>
      </c>
      <c r="N723">
        <v>42797</v>
      </c>
      <c r="O723">
        <v>3</v>
      </c>
      <c r="P723">
        <v>5</v>
      </c>
      <c r="Q723">
        <v>804</v>
      </c>
      <c r="R723">
        <v>7.5614285714285705</v>
      </c>
      <c r="S723" s="29"/>
    </row>
    <row r="724" spans="9:19" x14ac:dyDescent="0.2">
      <c r="I724" t="s">
        <v>1390</v>
      </c>
      <c r="J724" t="s">
        <v>1276</v>
      </c>
      <c r="K724" t="s">
        <v>565</v>
      </c>
      <c r="L724" t="s">
        <v>145</v>
      </c>
      <c r="M724">
        <v>87124381</v>
      </c>
      <c r="N724">
        <v>42916</v>
      </c>
      <c r="O724">
        <v>5</v>
      </c>
      <c r="P724">
        <v>1</v>
      </c>
      <c r="Q724">
        <v>523</v>
      </c>
      <c r="R724">
        <v>8.5485714285714298</v>
      </c>
      <c r="S724" s="29"/>
    </row>
    <row r="725" spans="9:19" x14ac:dyDescent="0.2">
      <c r="I725" t="s">
        <v>1391</v>
      </c>
      <c r="J725" t="s">
        <v>1276</v>
      </c>
      <c r="K725" t="s">
        <v>565</v>
      </c>
      <c r="L725" t="s">
        <v>113</v>
      </c>
      <c r="M725">
        <v>87124382</v>
      </c>
      <c r="N725">
        <v>42941</v>
      </c>
      <c r="O725">
        <v>6</v>
      </c>
      <c r="P725">
        <v>0</v>
      </c>
      <c r="Q725">
        <v>898</v>
      </c>
      <c r="R725">
        <v>8.5685714285714276</v>
      </c>
      <c r="S725" s="29"/>
    </row>
    <row r="726" spans="9:19" x14ac:dyDescent="0.2">
      <c r="I726" t="s">
        <v>1392</v>
      </c>
      <c r="J726" t="s">
        <v>1276</v>
      </c>
      <c r="K726" t="s">
        <v>565</v>
      </c>
      <c r="L726" t="s">
        <v>122</v>
      </c>
      <c r="M726">
        <v>87124383</v>
      </c>
      <c r="N726">
        <v>42884</v>
      </c>
      <c r="O726">
        <v>3</v>
      </c>
      <c r="P726">
        <v>13</v>
      </c>
      <c r="Q726">
        <v>866</v>
      </c>
      <c r="R726">
        <v>7.9314285714285706</v>
      </c>
      <c r="S726" s="29"/>
    </row>
    <row r="727" spans="9:19" x14ac:dyDescent="0.2">
      <c r="I727" t="s">
        <v>1393</v>
      </c>
      <c r="J727" t="s">
        <v>1276</v>
      </c>
      <c r="K727" t="s">
        <v>565</v>
      </c>
      <c r="L727" t="s">
        <v>239</v>
      </c>
      <c r="M727">
        <v>87124384</v>
      </c>
      <c r="N727">
        <v>42767</v>
      </c>
      <c r="O727">
        <v>6</v>
      </c>
      <c r="P727">
        <v>4</v>
      </c>
      <c r="Q727">
        <v>1565</v>
      </c>
      <c r="R727">
        <v>7.39</v>
      </c>
      <c r="S727" s="29"/>
    </row>
    <row r="728" spans="9:19" x14ac:dyDescent="0.2">
      <c r="I728" t="s">
        <v>1394</v>
      </c>
      <c r="J728" t="s">
        <v>1276</v>
      </c>
      <c r="K728" t="s">
        <v>565</v>
      </c>
      <c r="L728" t="s">
        <v>60</v>
      </c>
      <c r="M728">
        <v>87124385</v>
      </c>
      <c r="N728">
        <v>42782</v>
      </c>
      <c r="O728">
        <v>6</v>
      </c>
      <c r="P728">
        <v>5</v>
      </c>
      <c r="Q728">
        <v>1394</v>
      </c>
      <c r="R728">
        <v>7.9757142857142851</v>
      </c>
      <c r="S728" s="29"/>
    </row>
    <row r="729" spans="9:19" x14ac:dyDescent="0.2">
      <c r="I729" t="s">
        <v>1395</v>
      </c>
      <c r="J729" t="s">
        <v>1276</v>
      </c>
      <c r="K729" t="s">
        <v>565</v>
      </c>
      <c r="L729" t="s">
        <v>59</v>
      </c>
      <c r="M729">
        <v>87124386</v>
      </c>
      <c r="N729">
        <v>42914</v>
      </c>
      <c r="O729">
        <v>5</v>
      </c>
      <c r="P729">
        <v>16</v>
      </c>
      <c r="Q729">
        <v>703</v>
      </c>
      <c r="R729">
        <v>7.7799999999999994</v>
      </c>
      <c r="S729" s="29"/>
    </row>
    <row r="730" spans="9:19" x14ac:dyDescent="0.2">
      <c r="I730" t="s">
        <v>1396</v>
      </c>
      <c r="J730" t="s">
        <v>1276</v>
      </c>
      <c r="K730" t="s">
        <v>565</v>
      </c>
      <c r="L730" t="s">
        <v>214</v>
      </c>
      <c r="M730">
        <v>87124387</v>
      </c>
      <c r="N730">
        <v>42969</v>
      </c>
      <c r="O730">
        <v>3</v>
      </c>
      <c r="P730">
        <v>3</v>
      </c>
      <c r="Q730">
        <v>626</v>
      </c>
      <c r="R730">
        <v>7.3785714285714272</v>
      </c>
      <c r="S730" s="29"/>
    </row>
    <row r="731" spans="9:19" x14ac:dyDescent="0.2">
      <c r="I731" t="s">
        <v>1397</v>
      </c>
      <c r="J731" t="s">
        <v>1276</v>
      </c>
      <c r="K731" t="s">
        <v>565</v>
      </c>
      <c r="L731" t="s">
        <v>32</v>
      </c>
      <c r="M731">
        <v>87124388</v>
      </c>
      <c r="N731">
        <v>42747</v>
      </c>
      <c r="O731">
        <v>3</v>
      </c>
      <c r="P731">
        <v>15</v>
      </c>
      <c r="Q731">
        <v>1680</v>
      </c>
      <c r="R731">
        <v>8.4157142857142855</v>
      </c>
      <c r="S731" s="29"/>
    </row>
    <row r="732" spans="9:19" x14ac:dyDescent="0.2">
      <c r="I732" t="s">
        <v>1398</v>
      </c>
      <c r="J732" t="s">
        <v>1276</v>
      </c>
      <c r="K732" t="s">
        <v>565</v>
      </c>
      <c r="L732" t="s">
        <v>58</v>
      </c>
      <c r="M732">
        <v>87124389</v>
      </c>
      <c r="N732">
        <v>42808</v>
      </c>
      <c r="O732">
        <v>2</v>
      </c>
      <c r="P732">
        <v>9</v>
      </c>
      <c r="Q732">
        <v>1285</v>
      </c>
      <c r="R732">
        <v>7.5928571428571425</v>
      </c>
      <c r="S732" s="29"/>
    </row>
    <row r="733" spans="9:19" x14ac:dyDescent="0.2">
      <c r="I733" t="s">
        <v>1399</v>
      </c>
      <c r="J733" t="s">
        <v>1276</v>
      </c>
      <c r="K733" t="s">
        <v>565</v>
      </c>
      <c r="L733" t="s">
        <v>258</v>
      </c>
      <c r="M733">
        <v>87124390</v>
      </c>
      <c r="N733">
        <v>42927</v>
      </c>
      <c r="O733">
        <v>6</v>
      </c>
      <c r="P733">
        <v>9</v>
      </c>
      <c r="Q733">
        <v>1699</v>
      </c>
      <c r="R733">
        <v>7.5614285714285714</v>
      </c>
      <c r="S733" s="29"/>
    </row>
    <row r="734" spans="9:19" x14ac:dyDescent="0.2">
      <c r="I734" t="s">
        <v>1400</v>
      </c>
      <c r="J734" t="s">
        <v>1276</v>
      </c>
      <c r="K734" t="s">
        <v>565</v>
      </c>
      <c r="L734" t="s">
        <v>164</v>
      </c>
      <c r="M734">
        <v>87124391</v>
      </c>
      <c r="N734">
        <v>42940</v>
      </c>
      <c r="O734">
        <v>3</v>
      </c>
      <c r="P734">
        <v>5</v>
      </c>
      <c r="Q734">
        <v>1604</v>
      </c>
      <c r="R734">
        <v>8.4157142857142855</v>
      </c>
      <c r="S734" s="29"/>
    </row>
    <row r="735" spans="9:19" x14ac:dyDescent="0.2">
      <c r="I735" t="s">
        <v>1401</v>
      </c>
      <c r="J735" t="s">
        <v>1276</v>
      </c>
      <c r="K735" t="s">
        <v>565</v>
      </c>
      <c r="L735" t="s">
        <v>143</v>
      </c>
      <c r="M735">
        <v>87124392</v>
      </c>
      <c r="N735">
        <v>42853</v>
      </c>
      <c r="O735">
        <v>3</v>
      </c>
      <c r="P735">
        <v>13</v>
      </c>
      <c r="Q735">
        <v>624</v>
      </c>
      <c r="R735">
        <v>7.3857142857142852</v>
      </c>
      <c r="S735" s="29"/>
    </row>
    <row r="736" spans="9:19" x14ac:dyDescent="0.2">
      <c r="I736" t="s">
        <v>1402</v>
      </c>
      <c r="J736" t="s">
        <v>1276</v>
      </c>
      <c r="K736" t="s">
        <v>565</v>
      </c>
      <c r="L736" t="s">
        <v>94</v>
      </c>
      <c r="M736">
        <v>87124393</v>
      </c>
      <c r="N736">
        <v>42877</v>
      </c>
      <c r="O736">
        <v>1</v>
      </c>
      <c r="P736">
        <v>22</v>
      </c>
      <c r="Q736">
        <v>929</v>
      </c>
      <c r="R736">
        <v>8.8457142857142852</v>
      </c>
      <c r="S736" s="29"/>
    </row>
    <row r="737" spans="9:19" x14ac:dyDescent="0.2">
      <c r="I737" t="s">
        <v>1403</v>
      </c>
      <c r="J737" t="s">
        <v>1276</v>
      </c>
      <c r="K737" t="s">
        <v>565</v>
      </c>
      <c r="L737" t="s">
        <v>133</v>
      </c>
      <c r="M737">
        <v>87124394</v>
      </c>
      <c r="N737">
        <v>42883</v>
      </c>
      <c r="O737">
        <v>1</v>
      </c>
      <c r="P737">
        <v>1</v>
      </c>
      <c r="Q737">
        <v>1338</v>
      </c>
      <c r="R737">
        <v>7.9385714285714286</v>
      </c>
      <c r="S737" s="29"/>
    </row>
    <row r="738" spans="9:19" x14ac:dyDescent="0.2">
      <c r="I738" t="s">
        <v>1404</v>
      </c>
      <c r="J738" t="s">
        <v>1276</v>
      </c>
      <c r="K738" t="s">
        <v>565</v>
      </c>
      <c r="L738" t="s">
        <v>123</v>
      </c>
      <c r="M738">
        <v>87124395</v>
      </c>
      <c r="N738">
        <v>42984</v>
      </c>
      <c r="O738">
        <v>3</v>
      </c>
      <c r="P738">
        <v>31</v>
      </c>
      <c r="Q738">
        <v>920</v>
      </c>
      <c r="R738">
        <v>7.9471428571428584</v>
      </c>
      <c r="S738" s="29"/>
    </row>
    <row r="739" spans="9:19" x14ac:dyDescent="0.2">
      <c r="I739" t="s">
        <v>1405</v>
      </c>
      <c r="J739" t="s">
        <v>1276</v>
      </c>
      <c r="K739" t="s">
        <v>565</v>
      </c>
      <c r="L739" t="s">
        <v>116</v>
      </c>
      <c r="M739">
        <v>87124396</v>
      </c>
      <c r="N739">
        <v>42749</v>
      </c>
      <c r="O739">
        <v>5</v>
      </c>
      <c r="P739">
        <v>8</v>
      </c>
      <c r="Q739">
        <v>649</v>
      </c>
      <c r="R739">
        <v>8.1814285714285724</v>
      </c>
      <c r="S739" s="29"/>
    </row>
    <row r="740" spans="9:19" x14ac:dyDescent="0.2">
      <c r="I740" t="s">
        <v>1406</v>
      </c>
      <c r="J740" t="s">
        <v>1276</v>
      </c>
      <c r="K740" t="s">
        <v>565</v>
      </c>
      <c r="L740" t="s">
        <v>56</v>
      </c>
      <c r="M740">
        <v>87124397</v>
      </c>
      <c r="N740">
        <v>42765</v>
      </c>
      <c r="O740">
        <v>6</v>
      </c>
      <c r="P740">
        <v>6</v>
      </c>
      <c r="Q740">
        <v>1303</v>
      </c>
      <c r="R740">
        <v>8.1485714285714277</v>
      </c>
      <c r="S740" s="29"/>
    </row>
    <row r="741" spans="9:19" x14ac:dyDescent="0.2">
      <c r="I741" t="s">
        <v>1407</v>
      </c>
      <c r="J741" t="s">
        <v>1276</v>
      </c>
      <c r="K741" t="s">
        <v>565</v>
      </c>
      <c r="L741" t="s">
        <v>142</v>
      </c>
      <c r="M741">
        <v>87124398</v>
      </c>
      <c r="N741">
        <v>42970</v>
      </c>
      <c r="O741">
        <v>5</v>
      </c>
      <c r="P741">
        <v>13</v>
      </c>
      <c r="Q741">
        <v>1161</v>
      </c>
      <c r="R741">
        <v>7.9171428571428573</v>
      </c>
      <c r="S741" s="29"/>
    </row>
    <row r="742" spans="9:19" x14ac:dyDescent="0.2">
      <c r="I742" t="s">
        <v>1408</v>
      </c>
      <c r="J742" t="s">
        <v>1276</v>
      </c>
      <c r="K742" t="s">
        <v>565</v>
      </c>
      <c r="L742" t="s">
        <v>162</v>
      </c>
      <c r="M742">
        <v>87124399</v>
      </c>
      <c r="N742">
        <v>42901</v>
      </c>
      <c r="O742">
        <v>3</v>
      </c>
      <c r="P742">
        <v>8</v>
      </c>
      <c r="Q742">
        <v>1112</v>
      </c>
      <c r="R742">
        <v>8.1</v>
      </c>
      <c r="S742" s="29"/>
    </row>
    <row r="743" spans="9:19" x14ac:dyDescent="0.2">
      <c r="I743" t="s">
        <v>1409</v>
      </c>
      <c r="J743" t="s">
        <v>1276</v>
      </c>
      <c r="K743" t="s">
        <v>565</v>
      </c>
      <c r="L743" t="s">
        <v>118</v>
      </c>
      <c r="M743">
        <v>87124400</v>
      </c>
      <c r="N743">
        <v>42771</v>
      </c>
      <c r="O743">
        <v>6</v>
      </c>
      <c r="P743">
        <v>4</v>
      </c>
      <c r="Q743">
        <v>1101</v>
      </c>
      <c r="R743">
        <v>8.3871428571428588</v>
      </c>
      <c r="S743" s="29"/>
    </row>
    <row r="744" spans="9:19" x14ac:dyDescent="0.2">
      <c r="I744" t="s">
        <v>1410</v>
      </c>
      <c r="J744" t="s">
        <v>1276</v>
      </c>
      <c r="K744" t="s">
        <v>565</v>
      </c>
      <c r="L744" t="s">
        <v>105</v>
      </c>
      <c r="M744">
        <v>87124401</v>
      </c>
      <c r="N744">
        <v>42806</v>
      </c>
      <c r="O744">
        <v>3</v>
      </c>
      <c r="P744">
        <v>0</v>
      </c>
      <c r="Q744">
        <v>916</v>
      </c>
      <c r="R744">
        <v>7.7742857142857149</v>
      </c>
      <c r="S744" s="29"/>
    </row>
    <row r="745" spans="9:19" x14ac:dyDescent="0.2">
      <c r="I745" t="s">
        <v>1411</v>
      </c>
      <c r="J745" t="s">
        <v>1276</v>
      </c>
      <c r="K745" t="s">
        <v>565</v>
      </c>
      <c r="L745" t="s">
        <v>156</v>
      </c>
      <c r="M745">
        <v>87124402</v>
      </c>
      <c r="N745">
        <v>42875</v>
      </c>
      <c r="O745">
        <v>6</v>
      </c>
      <c r="P745">
        <v>0</v>
      </c>
      <c r="Q745">
        <v>1156</v>
      </c>
      <c r="R745">
        <v>7.734285714285714</v>
      </c>
      <c r="S745" s="29"/>
    </row>
    <row r="746" spans="9:19" x14ac:dyDescent="0.2">
      <c r="I746" t="s">
        <v>1412</v>
      </c>
      <c r="J746" t="s">
        <v>1276</v>
      </c>
      <c r="K746" t="s">
        <v>565</v>
      </c>
      <c r="L746" t="s">
        <v>99</v>
      </c>
      <c r="M746">
        <v>87124403</v>
      </c>
      <c r="N746">
        <v>42774</v>
      </c>
      <c r="O746">
        <v>2</v>
      </c>
      <c r="P746">
        <v>1</v>
      </c>
      <c r="Q746">
        <v>1311</v>
      </c>
      <c r="R746">
        <v>8.5385714285714283</v>
      </c>
      <c r="S746" s="29"/>
    </row>
    <row r="747" spans="9:19" x14ac:dyDescent="0.2">
      <c r="I747" t="s">
        <v>1413</v>
      </c>
      <c r="J747" t="s">
        <v>1276</v>
      </c>
      <c r="K747" t="s">
        <v>565</v>
      </c>
      <c r="L747" t="s">
        <v>62</v>
      </c>
      <c r="M747">
        <v>87124404</v>
      </c>
      <c r="N747">
        <v>42942</v>
      </c>
      <c r="O747">
        <v>3</v>
      </c>
      <c r="P747">
        <v>1</v>
      </c>
      <c r="Q747">
        <v>1455</v>
      </c>
      <c r="R747">
        <v>8.112857142857143</v>
      </c>
      <c r="S747" s="29"/>
    </row>
    <row r="748" spans="9:19" x14ac:dyDescent="0.2">
      <c r="I748" t="s">
        <v>1414</v>
      </c>
      <c r="J748" t="s">
        <v>1276</v>
      </c>
      <c r="K748" t="s">
        <v>565</v>
      </c>
      <c r="L748" t="s">
        <v>173</v>
      </c>
      <c r="M748">
        <v>87124405</v>
      </c>
      <c r="N748">
        <v>42935</v>
      </c>
      <c r="O748">
        <v>3</v>
      </c>
      <c r="P748">
        <v>15</v>
      </c>
      <c r="Q748">
        <v>668</v>
      </c>
      <c r="R748">
        <v>8.1399999999999988</v>
      </c>
      <c r="S748" s="29"/>
    </row>
    <row r="749" spans="9:19" x14ac:dyDescent="0.2">
      <c r="I749" t="s">
        <v>1415</v>
      </c>
      <c r="J749" t="s">
        <v>1276</v>
      </c>
      <c r="K749" t="s">
        <v>565</v>
      </c>
      <c r="L749" t="s">
        <v>35</v>
      </c>
      <c r="M749">
        <v>87124406</v>
      </c>
      <c r="N749">
        <v>42917</v>
      </c>
      <c r="O749">
        <v>5</v>
      </c>
      <c r="P749">
        <v>10</v>
      </c>
      <c r="Q749">
        <v>808</v>
      </c>
      <c r="R749">
        <v>8.8257142857142856</v>
      </c>
      <c r="S749" s="29"/>
    </row>
    <row r="750" spans="9:19" x14ac:dyDescent="0.2">
      <c r="I750" t="s">
        <v>1416</v>
      </c>
      <c r="J750" t="s">
        <v>1276</v>
      </c>
      <c r="K750" t="s">
        <v>565</v>
      </c>
      <c r="L750" t="s">
        <v>246</v>
      </c>
      <c r="M750">
        <v>87124407</v>
      </c>
      <c r="N750">
        <v>42877</v>
      </c>
      <c r="O750">
        <v>2</v>
      </c>
      <c r="P750">
        <v>7</v>
      </c>
      <c r="Q750">
        <v>1532</v>
      </c>
      <c r="R750">
        <v>7.7742857142857149</v>
      </c>
      <c r="S750" s="29"/>
    </row>
    <row r="751" spans="9:19" x14ac:dyDescent="0.2">
      <c r="I751" t="s">
        <v>1417</v>
      </c>
      <c r="J751" t="s">
        <v>1276</v>
      </c>
      <c r="K751" t="s">
        <v>565</v>
      </c>
      <c r="L751" t="s">
        <v>80</v>
      </c>
      <c r="M751">
        <v>87124408</v>
      </c>
      <c r="N751">
        <v>42973</v>
      </c>
      <c r="O751">
        <v>5</v>
      </c>
      <c r="P751">
        <v>15</v>
      </c>
      <c r="Q751">
        <v>1407</v>
      </c>
      <c r="R751">
        <v>8.6657142857142837</v>
      </c>
      <c r="S751" s="29"/>
    </row>
    <row r="752" spans="9:19" x14ac:dyDescent="0.2">
      <c r="I752" t="s">
        <v>1418</v>
      </c>
      <c r="J752" t="s">
        <v>1276</v>
      </c>
      <c r="K752" t="s">
        <v>565</v>
      </c>
      <c r="L752" t="s">
        <v>69</v>
      </c>
      <c r="M752">
        <v>87124409</v>
      </c>
      <c r="N752">
        <v>42918</v>
      </c>
      <c r="O752">
        <v>3</v>
      </c>
      <c r="P752">
        <v>0</v>
      </c>
      <c r="Q752">
        <v>921</v>
      </c>
      <c r="R752">
        <v>8.129999999999999</v>
      </c>
      <c r="S752" s="29"/>
    </row>
    <row r="753" spans="9:19" x14ac:dyDescent="0.2">
      <c r="I753" t="s">
        <v>1419</v>
      </c>
      <c r="J753" t="s">
        <v>1276</v>
      </c>
      <c r="K753" t="s">
        <v>565</v>
      </c>
      <c r="L753" t="s">
        <v>247</v>
      </c>
      <c r="M753">
        <v>87124410</v>
      </c>
      <c r="N753">
        <v>42781</v>
      </c>
      <c r="O753">
        <v>3</v>
      </c>
      <c r="P753">
        <v>13</v>
      </c>
      <c r="Q753">
        <v>691</v>
      </c>
      <c r="R753">
        <v>8.7871428571428574</v>
      </c>
      <c r="S753" s="29"/>
    </row>
    <row r="754" spans="9:19" x14ac:dyDescent="0.2">
      <c r="I754" t="s">
        <v>1420</v>
      </c>
      <c r="J754" t="s">
        <v>1276</v>
      </c>
      <c r="K754" t="s">
        <v>565</v>
      </c>
      <c r="L754" t="s">
        <v>98</v>
      </c>
      <c r="M754">
        <v>87124411</v>
      </c>
      <c r="N754">
        <v>42743</v>
      </c>
      <c r="O754">
        <v>5</v>
      </c>
      <c r="P754">
        <v>8</v>
      </c>
      <c r="Q754">
        <v>1035</v>
      </c>
      <c r="R754">
        <v>8.7885714285714283</v>
      </c>
      <c r="S754" s="29"/>
    </row>
    <row r="755" spans="9:19" x14ac:dyDescent="0.2">
      <c r="I755" t="s">
        <v>1421</v>
      </c>
      <c r="J755" t="s">
        <v>1276</v>
      </c>
      <c r="K755" t="s">
        <v>565</v>
      </c>
      <c r="L755" t="s">
        <v>251</v>
      </c>
      <c r="M755">
        <v>87124412</v>
      </c>
      <c r="N755">
        <v>42884</v>
      </c>
      <c r="O755">
        <v>3</v>
      </c>
      <c r="P755">
        <v>0</v>
      </c>
      <c r="Q755">
        <v>971</v>
      </c>
      <c r="R755">
        <v>7.1542857142857139</v>
      </c>
      <c r="S755" s="29"/>
    </row>
    <row r="756" spans="9:19" x14ac:dyDescent="0.2">
      <c r="I756" t="s">
        <v>1422</v>
      </c>
      <c r="J756" t="s">
        <v>1276</v>
      </c>
      <c r="K756" t="s">
        <v>565</v>
      </c>
      <c r="L756" t="s">
        <v>163</v>
      </c>
      <c r="M756">
        <v>87124413</v>
      </c>
      <c r="N756">
        <v>42809</v>
      </c>
      <c r="O756">
        <v>3</v>
      </c>
      <c r="P756">
        <v>0</v>
      </c>
      <c r="Q756">
        <v>533</v>
      </c>
      <c r="R756">
        <v>7.4885714285714284</v>
      </c>
      <c r="S756" s="29"/>
    </row>
    <row r="757" spans="9:19" x14ac:dyDescent="0.2">
      <c r="I757" t="s">
        <v>1423</v>
      </c>
      <c r="J757" t="s">
        <v>1276</v>
      </c>
      <c r="K757" t="s">
        <v>565</v>
      </c>
      <c r="L757" t="s">
        <v>204</v>
      </c>
      <c r="M757">
        <v>87124414</v>
      </c>
      <c r="N757">
        <v>42840</v>
      </c>
      <c r="O757">
        <v>6</v>
      </c>
      <c r="P757">
        <v>7</v>
      </c>
      <c r="Q757">
        <v>824</v>
      </c>
      <c r="R757">
        <v>7.3500000000000005</v>
      </c>
      <c r="S757" s="29"/>
    </row>
    <row r="758" spans="9:19" x14ac:dyDescent="0.2">
      <c r="I758" t="s">
        <v>1424</v>
      </c>
      <c r="J758" t="s">
        <v>1276</v>
      </c>
      <c r="K758" t="s">
        <v>565</v>
      </c>
      <c r="L758" t="s">
        <v>110</v>
      </c>
      <c r="M758">
        <v>87124415</v>
      </c>
      <c r="N758">
        <v>42832</v>
      </c>
      <c r="O758">
        <v>1</v>
      </c>
      <c r="P758">
        <v>0</v>
      </c>
      <c r="Q758">
        <v>682</v>
      </c>
      <c r="R758">
        <v>8.8442857142857143</v>
      </c>
      <c r="S758" s="29"/>
    </row>
    <row r="759" spans="9:19" x14ac:dyDescent="0.2">
      <c r="I759" t="s">
        <v>1425</v>
      </c>
      <c r="J759" t="s">
        <v>1276</v>
      </c>
      <c r="K759" t="s">
        <v>565</v>
      </c>
      <c r="L759" t="s">
        <v>326</v>
      </c>
      <c r="M759">
        <v>87124416</v>
      </c>
      <c r="N759">
        <v>42901</v>
      </c>
      <c r="O759">
        <v>3</v>
      </c>
      <c r="P759">
        <v>2</v>
      </c>
      <c r="Q759">
        <v>1476</v>
      </c>
      <c r="R759">
        <v>7.2157142857142844</v>
      </c>
      <c r="S759" s="29"/>
    </row>
    <row r="760" spans="9:19" x14ac:dyDescent="0.2">
      <c r="I760" t="s">
        <v>1426</v>
      </c>
      <c r="J760" t="s">
        <v>1276</v>
      </c>
      <c r="K760" t="s">
        <v>565</v>
      </c>
      <c r="L760" t="s">
        <v>276</v>
      </c>
      <c r="M760">
        <v>87124417</v>
      </c>
      <c r="N760">
        <v>42859</v>
      </c>
      <c r="O760">
        <v>5</v>
      </c>
      <c r="P760">
        <v>1</v>
      </c>
      <c r="Q760">
        <v>649</v>
      </c>
      <c r="R760">
        <v>8.1385714285714279</v>
      </c>
      <c r="S760" s="29"/>
    </row>
    <row r="761" spans="9:19" x14ac:dyDescent="0.2">
      <c r="I761" t="s">
        <v>1427</v>
      </c>
      <c r="J761" t="s">
        <v>1276</v>
      </c>
      <c r="K761" t="s">
        <v>565</v>
      </c>
      <c r="L761" t="s">
        <v>288</v>
      </c>
      <c r="M761">
        <v>87124418</v>
      </c>
      <c r="N761">
        <v>42773</v>
      </c>
      <c r="O761">
        <v>6</v>
      </c>
      <c r="P761">
        <v>8</v>
      </c>
      <c r="Q761">
        <v>1676</v>
      </c>
      <c r="R761">
        <v>7.5385714285714291</v>
      </c>
      <c r="S761" s="29"/>
    </row>
    <row r="762" spans="9:19" x14ac:dyDescent="0.2">
      <c r="I762" t="s">
        <v>1428</v>
      </c>
      <c r="J762" t="s">
        <v>1276</v>
      </c>
      <c r="K762" t="s">
        <v>565</v>
      </c>
      <c r="L762" t="s">
        <v>61</v>
      </c>
      <c r="M762">
        <v>87124419</v>
      </c>
      <c r="N762">
        <v>42764</v>
      </c>
      <c r="O762">
        <v>6</v>
      </c>
      <c r="P762">
        <v>27</v>
      </c>
      <c r="Q762">
        <v>1490</v>
      </c>
      <c r="R762">
        <v>7.6357142857142852</v>
      </c>
      <c r="S762" s="29"/>
    </row>
    <row r="763" spans="9:19" x14ac:dyDescent="0.2">
      <c r="I763" t="s">
        <v>1429</v>
      </c>
      <c r="J763" t="s">
        <v>1276</v>
      </c>
      <c r="K763" t="s">
        <v>565</v>
      </c>
      <c r="L763" t="s">
        <v>233</v>
      </c>
      <c r="M763">
        <v>87124420</v>
      </c>
      <c r="N763">
        <v>42971</v>
      </c>
      <c r="O763">
        <v>1</v>
      </c>
      <c r="P763">
        <v>4</v>
      </c>
      <c r="Q763">
        <v>1108</v>
      </c>
      <c r="R763">
        <v>8.6100000000000012</v>
      </c>
      <c r="S763" s="29"/>
    </row>
    <row r="764" spans="9:19" x14ac:dyDescent="0.2">
      <c r="I764" t="s">
        <v>1430</v>
      </c>
      <c r="J764" t="s">
        <v>1276</v>
      </c>
      <c r="K764" t="s">
        <v>565</v>
      </c>
      <c r="L764" t="s">
        <v>253</v>
      </c>
      <c r="M764">
        <v>87124421</v>
      </c>
      <c r="N764">
        <v>42842</v>
      </c>
      <c r="O764">
        <v>2</v>
      </c>
      <c r="P764">
        <v>8</v>
      </c>
      <c r="Q764">
        <v>1660</v>
      </c>
      <c r="R764">
        <v>7.9914285714285711</v>
      </c>
      <c r="S764" s="29"/>
    </row>
    <row r="765" spans="9:19" x14ac:dyDescent="0.2">
      <c r="I765" t="s">
        <v>1431</v>
      </c>
      <c r="J765" t="s">
        <v>1276</v>
      </c>
      <c r="K765" t="s">
        <v>565</v>
      </c>
      <c r="L765" t="s">
        <v>195</v>
      </c>
      <c r="M765">
        <v>87124422</v>
      </c>
      <c r="N765">
        <v>42911</v>
      </c>
      <c r="O765">
        <v>3</v>
      </c>
      <c r="P765">
        <v>9</v>
      </c>
      <c r="Q765">
        <v>652</v>
      </c>
      <c r="R765">
        <v>7.9514285714285711</v>
      </c>
      <c r="S765" s="29"/>
    </row>
    <row r="766" spans="9:19" x14ac:dyDescent="0.2">
      <c r="I766" t="s">
        <v>1432</v>
      </c>
      <c r="J766" t="s">
        <v>1276</v>
      </c>
      <c r="K766" t="s">
        <v>565</v>
      </c>
      <c r="L766" t="s">
        <v>86</v>
      </c>
      <c r="M766">
        <v>87124423</v>
      </c>
      <c r="N766">
        <v>42878</v>
      </c>
      <c r="O766">
        <v>3</v>
      </c>
      <c r="P766">
        <v>21</v>
      </c>
      <c r="Q766">
        <v>1560</v>
      </c>
      <c r="R766">
        <v>8.2885714285714265</v>
      </c>
      <c r="S766" s="29"/>
    </row>
    <row r="767" spans="9:19" x14ac:dyDescent="0.2">
      <c r="I767" t="s">
        <v>1433</v>
      </c>
      <c r="J767" t="s">
        <v>1276</v>
      </c>
      <c r="K767" t="s">
        <v>565</v>
      </c>
      <c r="L767" t="s">
        <v>272</v>
      </c>
      <c r="M767">
        <v>87124424</v>
      </c>
      <c r="N767">
        <v>42814</v>
      </c>
      <c r="O767">
        <v>2</v>
      </c>
      <c r="P767">
        <v>10</v>
      </c>
      <c r="Q767">
        <v>1075</v>
      </c>
      <c r="R767">
        <v>7.7057142857142855</v>
      </c>
      <c r="S767" s="29"/>
    </row>
    <row r="768" spans="9:19" x14ac:dyDescent="0.2">
      <c r="I768" t="s">
        <v>1434</v>
      </c>
      <c r="J768" t="s">
        <v>1276</v>
      </c>
      <c r="K768" t="s">
        <v>565</v>
      </c>
      <c r="L768" t="s">
        <v>317</v>
      </c>
      <c r="M768">
        <v>87124425</v>
      </c>
      <c r="N768">
        <v>42901</v>
      </c>
      <c r="O768">
        <v>3</v>
      </c>
      <c r="P768">
        <v>16</v>
      </c>
      <c r="Q768">
        <v>1222</v>
      </c>
      <c r="R768">
        <v>7.9</v>
      </c>
      <c r="S768" s="29"/>
    </row>
    <row r="769" spans="9:19" x14ac:dyDescent="0.2">
      <c r="I769" t="s">
        <v>1435</v>
      </c>
      <c r="J769" t="s">
        <v>1276</v>
      </c>
      <c r="K769" t="s">
        <v>565</v>
      </c>
      <c r="L769" t="s">
        <v>226</v>
      </c>
      <c r="M769">
        <v>87124426</v>
      </c>
      <c r="N769">
        <v>42762</v>
      </c>
      <c r="O769">
        <v>3</v>
      </c>
      <c r="P769">
        <v>6</v>
      </c>
      <c r="Q769">
        <v>1065</v>
      </c>
      <c r="R769">
        <v>8.0028571428571418</v>
      </c>
      <c r="S769" s="29"/>
    </row>
    <row r="770" spans="9:19" x14ac:dyDescent="0.2">
      <c r="I770" t="s">
        <v>1436</v>
      </c>
      <c r="J770" t="s">
        <v>1276</v>
      </c>
      <c r="K770" t="s">
        <v>565</v>
      </c>
      <c r="L770" t="s">
        <v>124</v>
      </c>
      <c r="M770">
        <v>87124427</v>
      </c>
      <c r="N770">
        <v>42976</v>
      </c>
      <c r="O770">
        <v>2</v>
      </c>
      <c r="P770">
        <v>27</v>
      </c>
      <c r="Q770">
        <v>1549</v>
      </c>
      <c r="R770">
        <v>7.7814285714285711</v>
      </c>
      <c r="S770" s="29"/>
    </row>
    <row r="771" spans="9:19" x14ac:dyDescent="0.2">
      <c r="I771" t="s">
        <v>1437</v>
      </c>
      <c r="J771" t="s">
        <v>1276</v>
      </c>
      <c r="K771" t="s">
        <v>565</v>
      </c>
      <c r="L771" t="s">
        <v>24</v>
      </c>
      <c r="M771">
        <v>87124428</v>
      </c>
      <c r="N771">
        <v>42794</v>
      </c>
      <c r="O771">
        <v>3</v>
      </c>
      <c r="P771">
        <v>0</v>
      </c>
      <c r="Q771">
        <v>1290</v>
      </c>
      <c r="R771">
        <v>7.8199999999999994</v>
      </c>
      <c r="S771" s="29"/>
    </row>
    <row r="772" spans="9:19" x14ac:dyDescent="0.2">
      <c r="I772" t="s">
        <v>1438</v>
      </c>
      <c r="J772" t="s">
        <v>1276</v>
      </c>
      <c r="K772" t="s">
        <v>565</v>
      </c>
      <c r="L772" t="s">
        <v>234</v>
      </c>
      <c r="M772">
        <v>87124429</v>
      </c>
      <c r="N772">
        <v>42894</v>
      </c>
      <c r="O772">
        <v>5</v>
      </c>
      <c r="P772">
        <v>7</v>
      </c>
      <c r="Q772">
        <v>510</v>
      </c>
      <c r="R772">
        <v>7.5214285714285722</v>
      </c>
      <c r="S772" s="29"/>
    </row>
    <row r="773" spans="9:19" x14ac:dyDescent="0.2">
      <c r="I773" t="s">
        <v>1439</v>
      </c>
      <c r="J773" t="s">
        <v>1276</v>
      </c>
      <c r="K773" t="s">
        <v>565</v>
      </c>
      <c r="L773" t="s">
        <v>167</v>
      </c>
      <c r="M773">
        <v>87124430</v>
      </c>
      <c r="N773">
        <v>42898</v>
      </c>
      <c r="O773">
        <v>3</v>
      </c>
      <c r="P773">
        <v>0</v>
      </c>
      <c r="Q773">
        <v>1012</v>
      </c>
      <c r="R773">
        <v>8.6485714285714295</v>
      </c>
      <c r="S773" s="29"/>
    </row>
    <row r="774" spans="9:19" x14ac:dyDescent="0.2">
      <c r="I774" t="s">
        <v>1440</v>
      </c>
      <c r="J774" t="s">
        <v>1276</v>
      </c>
      <c r="K774" t="s">
        <v>565</v>
      </c>
      <c r="L774" t="s">
        <v>186</v>
      </c>
      <c r="M774">
        <v>87124431</v>
      </c>
      <c r="N774">
        <v>42984</v>
      </c>
      <c r="O774">
        <v>3</v>
      </c>
      <c r="P774">
        <v>5</v>
      </c>
      <c r="Q774">
        <v>956</v>
      </c>
      <c r="R774">
        <v>8.6542857142857148</v>
      </c>
      <c r="S774" s="29"/>
    </row>
    <row r="775" spans="9:19" x14ac:dyDescent="0.2">
      <c r="I775" t="s">
        <v>1441</v>
      </c>
      <c r="J775" t="s">
        <v>1276</v>
      </c>
      <c r="K775" t="s">
        <v>565</v>
      </c>
      <c r="L775" t="s">
        <v>238</v>
      </c>
      <c r="M775">
        <v>87124432</v>
      </c>
      <c r="N775">
        <v>42905</v>
      </c>
      <c r="O775">
        <v>3</v>
      </c>
      <c r="P775">
        <v>24</v>
      </c>
      <c r="Q775">
        <v>1550</v>
      </c>
      <c r="R775">
        <v>7.5357142857142865</v>
      </c>
      <c r="S775" s="29"/>
    </row>
    <row r="776" spans="9:19" x14ac:dyDescent="0.2">
      <c r="I776" t="s">
        <v>1442</v>
      </c>
      <c r="J776" t="s">
        <v>1276</v>
      </c>
      <c r="K776" t="s">
        <v>565</v>
      </c>
      <c r="L776" t="s">
        <v>85</v>
      </c>
      <c r="M776">
        <v>87124433</v>
      </c>
      <c r="N776">
        <v>42863</v>
      </c>
      <c r="O776">
        <v>2</v>
      </c>
      <c r="P776">
        <v>5</v>
      </c>
      <c r="Q776">
        <v>737</v>
      </c>
      <c r="R776">
        <v>7.9642857142857144</v>
      </c>
      <c r="S776" s="29"/>
    </row>
    <row r="777" spans="9:19" x14ac:dyDescent="0.2">
      <c r="I777" t="s">
        <v>1443</v>
      </c>
      <c r="J777" t="s">
        <v>1276</v>
      </c>
      <c r="K777" t="s">
        <v>565</v>
      </c>
      <c r="L777" t="s">
        <v>161</v>
      </c>
      <c r="M777">
        <v>87124434</v>
      </c>
      <c r="N777">
        <v>42840</v>
      </c>
      <c r="O777">
        <v>1</v>
      </c>
      <c r="P777">
        <v>0</v>
      </c>
      <c r="Q777">
        <v>912</v>
      </c>
      <c r="R777">
        <v>8.074285714285713</v>
      </c>
      <c r="S777" s="29"/>
    </row>
    <row r="778" spans="9:19" x14ac:dyDescent="0.2">
      <c r="I778" t="s">
        <v>1444</v>
      </c>
      <c r="J778" t="s">
        <v>1276</v>
      </c>
      <c r="K778" t="s">
        <v>565</v>
      </c>
      <c r="L778" t="s">
        <v>154</v>
      </c>
      <c r="M778">
        <v>87124435</v>
      </c>
      <c r="N778">
        <v>42791</v>
      </c>
      <c r="O778">
        <v>1</v>
      </c>
      <c r="P778">
        <v>3</v>
      </c>
      <c r="Q778">
        <v>870</v>
      </c>
      <c r="R778">
        <v>7.9528571428571428</v>
      </c>
      <c r="S778" s="29"/>
    </row>
    <row r="779" spans="9:19" x14ac:dyDescent="0.2">
      <c r="I779" t="s">
        <v>1445</v>
      </c>
      <c r="J779" t="s">
        <v>1276</v>
      </c>
      <c r="K779" t="s">
        <v>565</v>
      </c>
      <c r="L779" t="s">
        <v>22</v>
      </c>
      <c r="M779">
        <v>87124436</v>
      </c>
      <c r="N779">
        <v>42835</v>
      </c>
      <c r="O779">
        <v>1</v>
      </c>
      <c r="P779">
        <v>4</v>
      </c>
      <c r="Q779">
        <v>512</v>
      </c>
      <c r="R779">
        <v>8.3371428571428563</v>
      </c>
      <c r="S779" s="29"/>
    </row>
    <row r="780" spans="9:19" x14ac:dyDescent="0.2">
      <c r="I780" t="s">
        <v>1446</v>
      </c>
      <c r="J780" t="s">
        <v>1276</v>
      </c>
      <c r="K780" t="s">
        <v>565</v>
      </c>
      <c r="L780" t="s">
        <v>274</v>
      </c>
      <c r="M780">
        <v>87124437</v>
      </c>
      <c r="N780">
        <v>42925</v>
      </c>
      <c r="O780">
        <v>1</v>
      </c>
      <c r="P780">
        <v>12</v>
      </c>
      <c r="Q780">
        <v>1406</v>
      </c>
      <c r="R780">
        <v>7.645714285714285</v>
      </c>
      <c r="S780" s="29"/>
    </row>
    <row r="781" spans="9:19" x14ac:dyDescent="0.2">
      <c r="I781" t="s">
        <v>1447</v>
      </c>
      <c r="J781" t="s">
        <v>1276</v>
      </c>
      <c r="K781" t="s">
        <v>565</v>
      </c>
      <c r="L781" t="s">
        <v>316</v>
      </c>
      <c r="M781">
        <v>87124438</v>
      </c>
      <c r="N781">
        <v>42932</v>
      </c>
      <c r="O781">
        <v>1</v>
      </c>
      <c r="P781">
        <v>1</v>
      </c>
      <c r="Q781">
        <v>930</v>
      </c>
      <c r="R781">
        <v>8.774285714285714</v>
      </c>
      <c r="S781" s="29"/>
    </row>
    <row r="782" spans="9:19" x14ac:dyDescent="0.2">
      <c r="I782" t="s">
        <v>1448</v>
      </c>
      <c r="J782" t="s">
        <v>1276</v>
      </c>
      <c r="K782" t="s">
        <v>565</v>
      </c>
      <c r="L782" t="s">
        <v>53</v>
      </c>
      <c r="M782">
        <v>87124439</v>
      </c>
      <c r="N782">
        <v>42750</v>
      </c>
      <c r="O782">
        <v>3</v>
      </c>
      <c r="P782">
        <v>0</v>
      </c>
      <c r="Q782">
        <v>1423</v>
      </c>
      <c r="R782">
        <v>8.1085714285714285</v>
      </c>
      <c r="S782" s="29"/>
    </row>
    <row r="783" spans="9:19" x14ac:dyDescent="0.2">
      <c r="I783" t="s">
        <v>1449</v>
      </c>
      <c r="J783" t="s">
        <v>1276</v>
      </c>
      <c r="K783" t="s">
        <v>565</v>
      </c>
      <c r="L783" t="s">
        <v>324</v>
      </c>
      <c r="M783">
        <v>87124440</v>
      </c>
      <c r="N783">
        <v>42984</v>
      </c>
      <c r="O783">
        <v>3</v>
      </c>
      <c r="P783">
        <v>7</v>
      </c>
      <c r="Q783">
        <v>1203</v>
      </c>
      <c r="R783">
        <v>8.4342857142857159</v>
      </c>
      <c r="S783" s="29"/>
    </row>
    <row r="784" spans="9:19" x14ac:dyDescent="0.2">
      <c r="I784" t="s">
        <v>1450</v>
      </c>
      <c r="J784" t="s">
        <v>1276</v>
      </c>
      <c r="K784" t="s">
        <v>565</v>
      </c>
      <c r="L784" t="s">
        <v>23</v>
      </c>
      <c r="M784">
        <v>87124441</v>
      </c>
      <c r="N784">
        <v>42838</v>
      </c>
      <c r="O784">
        <v>3</v>
      </c>
      <c r="P784">
        <v>10</v>
      </c>
      <c r="Q784">
        <v>1692</v>
      </c>
      <c r="R784">
        <v>7.7185714285714297</v>
      </c>
      <c r="S784" s="29"/>
    </row>
    <row r="785" spans="9:19" x14ac:dyDescent="0.2">
      <c r="I785" t="s">
        <v>1451</v>
      </c>
      <c r="J785" t="s">
        <v>1276</v>
      </c>
      <c r="K785" t="s">
        <v>565</v>
      </c>
      <c r="L785" t="s">
        <v>260</v>
      </c>
      <c r="M785">
        <v>87124442</v>
      </c>
      <c r="N785">
        <v>42920</v>
      </c>
      <c r="O785">
        <v>3</v>
      </c>
      <c r="P785">
        <v>0</v>
      </c>
      <c r="Q785">
        <v>548</v>
      </c>
      <c r="R785">
        <v>7.895714285714285</v>
      </c>
      <c r="S785" s="29"/>
    </row>
    <row r="786" spans="9:19" x14ac:dyDescent="0.2">
      <c r="I786" t="s">
        <v>1452</v>
      </c>
      <c r="J786" t="s">
        <v>1276</v>
      </c>
      <c r="K786" t="s">
        <v>565</v>
      </c>
      <c r="L786" t="s">
        <v>321</v>
      </c>
      <c r="M786">
        <v>87124443</v>
      </c>
      <c r="N786">
        <v>42886</v>
      </c>
      <c r="O786">
        <v>3</v>
      </c>
      <c r="P786">
        <v>4</v>
      </c>
      <c r="Q786">
        <v>1666</v>
      </c>
      <c r="R786">
        <v>7.1742857142857144</v>
      </c>
      <c r="S786" s="29"/>
    </row>
    <row r="787" spans="9:19" x14ac:dyDescent="0.2">
      <c r="I787" t="s">
        <v>1453</v>
      </c>
      <c r="J787" t="s">
        <v>1276</v>
      </c>
      <c r="K787" t="s">
        <v>565</v>
      </c>
      <c r="L787" t="s">
        <v>245</v>
      </c>
      <c r="M787">
        <v>87124444</v>
      </c>
      <c r="N787">
        <v>42925</v>
      </c>
      <c r="O787">
        <v>6</v>
      </c>
      <c r="P787">
        <v>3</v>
      </c>
      <c r="Q787">
        <v>656</v>
      </c>
      <c r="R787">
        <v>7.8714285714285719</v>
      </c>
      <c r="S787" s="29"/>
    </row>
    <row r="788" spans="9:19" x14ac:dyDescent="0.2">
      <c r="I788" t="s">
        <v>1454</v>
      </c>
      <c r="J788" t="s">
        <v>1276</v>
      </c>
      <c r="K788" t="s">
        <v>565</v>
      </c>
      <c r="L788" t="s">
        <v>179</v>
      </c>
      <c r="M788">
        <v>87124445</v>
      </c>
      <c r="N788">
        <v>42960</v>
      </c>
      <c r="O788">
        <v>6</v>
      </c>
      <c r="P788">
        <v>3</v>
      </c>
      <c r="Q788">
        <v>1454</v>
      </c>
      <c r="R788">
        <v>8.0114285714285707</v>
      </c>
      <c r="S788" s="29"/>
    </row>
    <row r="789" spans="9:19" x14ac:dyDescent="0.2">
      <c r="I789" t="s">
        <v>1455</v>
      </c>
      <c r="J789" t="s">
        <v>1276</v>
      </c>
      <c r="K789" t="s">
        <v>565</v>
      </c>
      <c r="L789" t="s">
        <v>181</v>
      </c>
      <c r="M789">
        <v>87124446</v>
      </c>
      <c r="N789">
        <v>42957</v>
      </c>
      <c r="O789">
        <v>5</v>
      </c>
      <c r="P789">
        <v>18</v>
      </c>
      <c r="Q789">
        <v>877</v>
      </c>
      <c r="R789">
        <v>8.4085714285714293</v>
      </c>
      <c r="S789" s="29"/>
    </row>
    <row r="790" spans="9:19" x14ac:dyDescent="0.2">
      <c r="I790" t="s">
        <v>1456</v>
      </c>
      <c r="J790" t="s">
        <v>1276</v>
      </c>
      <c r="K790" t="s">
        <v>565</v>
      </c>
      <c r="L790" t="s">
        <v>297</v>
      </c>
      <c r="M790">
        <v>87124447</v>
      </c>
      <c r="N790">
        <v>42831</v>
      </c>
      <c r="O790">
        <v>5</v>
      </c>
      <c r="P790">
        <v>20</v>
      </c>
      <c r="Q790">
        <v>515</v>
      </c>
      <c r="R790">
        <v>8.6242857142857137</v>
      </c>
      <c r="S790" s="29"/>
    </row>
    <row r="791" spans="9:19" x14ac:dyDescent="0.2">
      <c r="I791" t="s">
        <v>1457</v>
      </c>
      <c r="J791" t="s">
        <v>1276</v>
      </c>
      <c r="K791" t="s">
        <v>565</v>
      </c>
      <c r="L791" t="s">
        <v>159</v>
      </c>
      <c r="M791">
        <v>87124448</v>
      </c>
      <c r="N791">
        <v>42924</v>
      </c>
      <c r="O791">
        <v>1</v>
      </c>
      <c r="P791">
        <v>17</v>
      </c>
      <c r="Q791">
        <v>1271</v>
      </c>
      <c r="R791">
        <v>8.67</v>
      </c>
      <c r="S791" s="29"/>
    </row>
    <row r="792" spans="9:19" x14ac:dyDescent="0.2">
      <c r="I792" t="s">
        <v>1458</v>
      </c>
      <c r="J792" t="s">
        <v>1276</v>
      </c>
      <c r="K792" t="s">
        <v>565</v>
      </c>
      <c r="L792" t="s">
        <v>106</v>
      </c>
      <c r="M792">
        <v>87124449</v>
      </c>
      <c r="N792">
        <v>42759</v>
      </c>
      <c r="O792">
        <v>6</v>
      </c>
      <c r="P792">
        <v>6</v>
      </c>
      <c r="Q792">
        <v>1343</v>
      </c>
      <c r="R792">
        <v>8.4028571428571421</v>
      </c>
      <c r="S792" s="29"/>
    </row>
    <row r="793" spans="9:19" x14ac:dyDescent="0.2">
      <c r="I793" t="s">
        <v>1459</v>
      </c>
      <c r="J793" t="s">
        <v>1276</v>
      </c>
      <c r="K793" t="s">
        <v>565</v>
      </c>
      <c r="L793" t="s">
        <v>137</v>
      </c>
      <c r="M793">
        <v>87124450</v>
      </c>
      <c r="N793">
        <v>42776</v>
      </c>
      <c r="O793">
        <v>3</v>
      </c>
      <c r="P793">
        <v>0</v>
      </c>
      <c r="Q793">
        <v>1154</v>
      </c>
      <c r="R793">
        <v>7.5442857142857145</v>
      </c>
      <c r="S793" s="29"/>
    </row>
    <row r="794" spans="9:19" x14ac:dyDescent="0.2">
      <c r="I794" t="s">
        <v>1460</v>
      </c>
      <c r="J794" t="s">
        <v>1276</v>
      </c>
      <c r="K794" t="s">
        <v>565</v>
      </c>
      <c r="L794" t="s">
        <v>16</v>
      </c>
      <c r="M794">
        <v>87124451</v>
      </c>
      <c r="N794">
        <v>42888</v>
      </c>
      <c r="O794">
        <v>5</v>
      </c>
      <c r="P794">
        <v>5</v>
      </c>
      <c r="Q794">
        <v>1560</v>
      </c>
      <c r="R794">
        <v>7.9342857142857142</v>
      </c>
      <c r="S794" s="29"/>
    </row>
    <row r="795" spans="9:19" x14ac:dyDescent="0.2">
      <c r="I795" t="s">
        <v>1461</v>
      </c>
      <c r="J795" t="s">
        <v>1276</v>
      </c>
      <c r="K795" t="s">
        <v>565</v>
      </c>
      <c r="L795" t="s">
        <v>49</v>
      </c>
      <c r="M795">
        <v>87124452</v>
      </c>
      <c r="N795">
        <v>42825</v>
      </c>
      <c r="O795">
        <v>6</v>
      </c>
      <c r="P795">
        <v>8</v>
      </c>
      <c r="Q795">
        <v>888</v>
      </c>
      <c r="R795">
        <v>8.1028571428571432</v>
      </c>
      <c r="S795" s="29"/>
    </row>
    <row r="796" spans="9:19" x14ac:dyDescent="0.2">
      <c r="I796" t="s">
        <v>1462</v>
      </c>
      <c r="J796" t="s">
        <v>1276</v>
      </c>
      <c r="K796" t="s">
        <v>565</v>
      </c>
      <c r="L796" t="s">
        <v>30</v>
      </c>
      <c r="M796">
        <v>87124453</v>
      </c>
      <c r="N796">
        <v>42782</v>
      </c>
      <c r="O796">
        <v>3</v>
      </c>
      <c r="P796">
        <v>2</v>
      </c>
      <c r="Q796">
        <v>1324</v>
      </c>
      <c r="R796">
        <v>8.5171428571428578</v>
      </c>
      <c r="S796" s="29"/>
    </row>
    <row r="797" spans="9:19" x14ac:dyDescent="0.2">
      <c r="I797" t="s">
        <v>1463</v>
      </c>
      <c r="J797" t="s">
        <v>1276</v>
      </c>
      <c r="K797" t="s">
        <v>565</v>
      </c>
      <c r="L797" t="s">
        <v>34</v>
      </c>
      <c r="M797">
        <v>87124454</v>
      </c>
      <c r="N797">
        <v>42858</v>
      </c>
      <c r="O797">
        <v>6</v>
      </c>
      <c r="P797">
        <v>10</v>
      </c>
      <c r="Q797">
        <v>1231</v>
      </c>
      <c r="R797">
        <v>7.5928571428571425</v>
      </c>
      <c r="S797" s="29"/>
    </row>
    <row r="798" spans="9:19" x14ac:dyDescent="0.2">
      <c r="I798" t="s">
        <v>1464</v>
      </c>
      <c r="J798" t="s">
        <v>1276</v>
      </c>
      <c r="K798" t="s">
        <v>565</v>
      </c>
      <c r="L798" t="s">
        <v>312</v>
      </c>
      <c r="M798">
        <v>87124455</v>
      </c>
      <c r="N798">
        <v>42871</v>
      </c>
      <c r="O798">
        <v>6</v>
      </c>
      <c r="P798">
        <v>2</v>
      </c>
      <c r="Q798">
        <v>611</v>
      </c>
      <c r="R798">
        <v>7.2685714285714287</v>
      </c>
      <c r="S798" s="29"/>
    </row>
    <row r="799" spans="9:19" x14ac:dyDescent="0.2">
      <c r="I799" t="s">
        <v>1465</v>
      </c>
      <c r="J799" t="s">
        <v>1276</v>
      </c>
      <c r="K799" t="s">
        <v>565</v>
      </c>
      <c r="L799" t="s">
        <v>165</v>
      </c>
      <c r="M799">
        <v>87124456</v>
      </c>
      <c r="N799">
        <v>42884</v>
      </c>
      <c r="O799">
        <v>4</v>
      </c>
      <c r="P799">
        <v>1</v>
      </c>
      <c r="Q799">
        <v>1487</v>
      </c>
      <c r="R799">
        <v>8.2242857142857151</v>
      </c>
      <c r="S799" s="29"/>
    </row>
    <row r="800" spans="9:19" x14ac:dyDescent="0.2">
      <c r="I800" t="s">
        <v>1466</v>
      </c>
      <c r="J800" t="s">
        <v>1276</v>
      </c>
      <c r="K800" t="s">
        <v>565</v>
      </c>
      <c r="L800" t="s">
        <v>25</v>
      </c>
      <c r="M800">
        <v>87124457</v>
      </c>
      <c r="N800">
        <v>42882</v>
      </c>
      <c r="O800">
        <v>5</v>
      </c>
      <c r="P800">
        <v>1</v>
      </c>
      <c r="Q800">
        <v>751</v>
      </c>
      <c r="R800">
        <v>8.2200000000000006</v>
      </c>
      <c r="S800" s="29"/>
    </row>
    <row r="801" spans="9:19" x14ac:dyDescent="0.2">
      <c r="I801" t="s">
        <v>1467</v>
      </c>
      <c r="J801" t="s">
        <v>1276</v>
      </c>
      <c r="K801" t="s">
        <v>565</v>
      </c>
      <c r="L801" t="s">
        <v>264</v>
      </c>
      <c r="M801">
        <v>87124458</v>
      </c>
      <c r="N801">
        <v>42821</v>
      </c>
      <c r="O801">
        <v>2</v>
      </c>
      <c r="P801">
        <v>8</v>
      </c>
      <c r="Q801">
        <v>823</v>
      </c>
      <c r="R801">
        <v>7.7128571428571417</v>
      </c>
      <c r="S801" s="29"/>
    </row>
    <row r="802" spans="9:19" x14ac:dyDescent="0.2">
      <c r="I802" t="s">
        <v>1468</v>
      </c>
      <c r="J802" t="s">
        <v>1276</v>
      </c>
      <c r="K802" t="s">
        <v>565</v>
      </c>
      <c r="L802" t="s">
        <v>119</v>
      </c>
      <c r="M802">
        <v>87124459</v>
      </c>
      <c r="N802">
        <v>42752</v>
      </c>
      <c r="O802">
        <v>1</v>
      </c>
      <c r="P802">
        <v>0</v>
      </c>
      <c r="Q802">
        <v>1458</v>
      </c>
      <c r="R802">
        <v>7.5614285714285723</v>
      </c>
      <c r="S802" s="29"/>
    </row>
    <row r="803" spans="9:19" x14ac:dyDescent="0.2">
      <c r="I803" t="s">
        <v>1469</v>
      </c>
      <c r="J803" t="s">
        <v>1276</v>
      </c>
      <c r="K803" t="s">
        <v>884</v>
      </c>
      <c r="L803" t="s">
        <v>1470</v>
      </c>
      <c r="M803">
        <v>87124460</v>
      </c>
      <c r="N803">
        <v>42961</v>
      </c>
      <c r="O803">
        <v>3</v>
      </c>
      <c r="P803">
        <v>18</v>
      </c>
      <c r="Q803">
        <v>1671</v>
      </c>
      <c r="R803">
        <v>8.1257142857142846</v>
      </c>
      <c r="S803" s="29"/>
    </row>
    <row r="804" spans="9:19" x14ac:dyDescent="0.2">
      <c r="I804" t="s">
        <v>1471</v>
      </c>
      <c r="J804" t="s">
        <v>1276</v>
      </c>
      <c r="K804" t="s">
        <v>884</v>
      </c>
      <c r="L804" t="s">
        <v>1472</v>
      </c>
      <c r="M804">
        <v>87124461</v>
      </c>
      <c r="N804">
        <v>40319</v>
      </c>
      <c r="O804">
        <v>3</v>
      </c>
      <c r="P804">
        <v>9</v>
      </c>
      <c r="Q804">
        <v>998</v>
      </c>
      <c r="R804">
        <v>8.5614285714285714</v>
      </c>
      <c r="S804" s="29"/>
    </row>
    <row r="805" spans="9:19" x14ac:dyDescent="0.2">
      <c r="I805" t="s">
        <v>1473</v>
      </c>
      <c r="J805" t="s">
        <v>1276</v>
      </c>
      <c r="K805" t="s">
        <v>884</v>
      </c>
      <c r="L805" t="s">
        <v>1474</v>
      </c>
      <c r="M805">
        <v>87124462</v>
      </c>
      <c r="N805">
        <v>41075</v>
      </c>
      <c r="O805">
        <v>3</v>
      </c>
      <c r="P805">
        <v>3</v>
      </c>
      <c r="Q805">
        <v>1707</v>
      </c>
      <c r="R805">
        <v>7.8642857142857148</v>
      </c>
      <c r="S805" s="29"/>
    </row>
    <row r="806" spans="9:19" x14ac:dyDescent="0.2">
      <c r="I806" t="s">
        <v>1475</v>
      </c>
      <c r="J806" t="s">
        <v>1276</v>
      </c>
      <c r="K806" t="s">
        <v>884</v>
      </c>
      <c r="L806" t="s">
        <v>10</v>
      </c>
      <c r="M806">
        <v>87124463</v>
      </c>
      <c r="N806">
        <v>42947</v>
      </c>
      <c r="O806">
        <v>1</v>
      </c>
      <c r="P806">
        <v>8</v>
      </c>
      <c r="Q806">
        <v>853</v>
      </c>
      <c r="R806">
        <v>8.3642857142857157</v>
      </c>
      <c r="S806" s="29"/>
    </row>
    <row r="807" spans="9:19" x14ac:dyDescent="0.2">
      <c r="I807" t="s">
        <v>1476</v>
      </c>
      <c r="J807" t="s">
        <v>1276</v>
      </c>
      <c r="K807" t="s">
        <v>884</v>
      </c>
      <c r="L807" t="s">
        <v>27</v>
      </c>
      <c r="M807">
        <v>87124464</v>
      </c>
      <c r="N807">
        <v>42927</v>
      </c>
      <c r="O807">
        <v>3</v>
      </c>
      <c r="P807">
        <v>6</v>
      </c>
      <c r="Q807">
        <v>547</v>
      </c>
      <c r="R807">
        <v>7.862857142857143</v>
      </c>
      <c r="S807" s="29"/>
    </row>
    <row r="808" spans="9:19" x14ac:dyDescent="0.2">
      <c r="I808" t="s">
        <v>1477</v>
      </c>
      <c r="J808" t="s">
        <v>1276</v>
      </c>
      <c r="K808" t="s">
        <v>884</v>
      </c>
      <c r="L808" t="s">
        <v>11</v>
      </c>
      <c r="M808">
        <v>87124465</v>
      </c>
      <c r="N808">
        <v>42746</v>
      </c>
      <c r="O808">
        <v>3</v>
      </c>
      <c r="P808">
        <v>12</v>
      </c>
      <c r="Q808">
        <v>1657</v>
      </c>
      <c r="R808">
        <v>8.69</v>
      </c>
      <c r="S808" s="29"/>
    </row>
    <row r="809" spans="9:19" x14ac:dyDescent="0.2">
      <c r="I809" t="s">
        <v>1478</v>
      </c>
      <c r="J809" t="s">
        <v>1276</v>
      </c>
      <c r="K809" t="s">
        <v>884</v>
      </c>
      <c r="L809" t="s">
        <v>221</v>
      </c>
      <c r="M809">
        <v>87124466</v>
      </c>
      <c r="N809">
        <v>42916</v>
      </c>
      <c r="O809">
        <v>1</v>
      </c>
      <c r="P809">
        <v>0</v>
      </c>
      <c r="Q809">
        <v>638</v>
      </c>
      <c r="R809">
        <v>8.3814285714285699</v>
      </c>
      <c r="S809" s="29"/>
    </row>
    <row r="810" spans="9:19" x14ac:dyDescent="0.2">
      <c r="I810" t="s">
        <v>1479</v>
      </c>
      <c r="J810" t="s">
        <v>1276</v>
      </c>
      <c r="K810" t="s">
        <v>884</v>
      </c>
      <c r="L810" t="s">
        <v>84</v>
      </c>
      <c r="M810">
        <v>87124467</v>
      </c>
      <c r="N810">
        <v>42816</v>
      </c>
      <c r="O810">
        <v>2</v>
      </c>
      <c r="P810">
        <v>4</v>
      </c>
      <c r="Q810">
        <v>663</v>
      </c>
      <c r="R810">
        <v>7.83</v>
      </c>
      <c r="S810" s="29"/>
    </row>
    <row r="811" spans="9:19" x14ac:dyDescent="0.2">
      <c r="I811" t="s">
        <v>1480</v>
      </c>
      <c r="J811" t="s">
        <v>1276</v>
      </c>
      <c r="K811" t="s">
        <v>884</v>
      </c>
      <c r="L811" t="s">
        <v>81</v>
      </c>
      <c r="M811">
        <v>87124468</v>
      </c>
      <c r="N811">
        <v>42752</v>
      </c>
      <c r="O811">
        <v>2</v>
      </c>
      <c r="P811">
        <v>27</v>
      </c>
      <c r="Q811">
        <v>1415</v>
      </c>
      <c r="R811">
        <v>7.7757142857142858</v>
      </c>
      <c r="S811" s="29"/>
    </row>
    <row r="812" spans="9:19" x14ac:dyDescent="0.2">
      <c r="I812" t="s">
        <v>1481</v>
      </c>
      <c r="J812" t="s">
        <v>1276</v>
      </c>
      <c r="K812" t="s">
        <v>884</v>
      </c>
      <c r="L812" t="s">
        <v>236</v>
      </c>
      <c r="M812">
        <v>87124469</v>
      </c>
      <c r="N812">
        <v>42753</v>
      </c>
      <c r="O812">
        <v>3</v>
      </c>
      <c r="P812">
        <v>7</v>
      </c>
      <c r="Q812">
        <v>979</v>
      </c>
      <c r="R812">
        <v>7.2971428571428572</v>
      </c>
      <c r="S812" s="29"/>
    </row>
    <row r="813" spans="9:19" x14ac:dyDescent="0.2">
      <c r="I813" t="s">
        <v>1482</v>
      </c>
      <c r="J813" t="s">
        <v>1276</v>
      </c>
      <c r="K813" t="s">
        <v>884</v>
      </c>
      <c r="L813" t="s">
        <v>218</v>
      </c>
      <c r="M813">
        <v>87124470</v>
      </c>
      <c r="N813">
        <v>42925</v>
      </c>
      <c r="O813">
        <v>2</v>
      </c>
      <c r="P813">
        <v>0</v>
      </c>
      <c r="Q813">
        <v>703</v>
      </c>
      <c r="R813">
        <v>7.6014285714285705</v>
      </c>
      <c r="S813" s="29"/>
    </row>
    <row r="814" spans="9:19" x14ac:dyDescent="0.2">
      <c r="I814" t="s">
        <v>1483</v>
      </c>
      <c r="J814" t="s">
        <v>1276</v>
      </c>
      <c r="K814" t="s">
        <v>884</v>
      </c>
      <c r="L814" t="s">
        <v>257</v>
      </c>
      <c r="M814">
        <v>87124471</v>
      </c>
      <c r="N814">
        <v>42837</v>
      </c>
      <c r="O814">
        <v>3</v>
      </c>
      <c r="P814">
        <v>8</v>
      </c>
      <c r="Q814">
        <v>1492</v>
      </c>
      <c r="R814">
        <v>7.2457142857142864</v>
      </c>
      <c r="S814" s="29"/>
    </row>
    <row r="815" spans="9:19" x14ac:dyDescent="0.2">
      <c r="I815" t="s">
        <v>1484</v>
      </c>
      <c r="J815" t="s">
        <v>1276</v>
      </c>
      <c r="K815" t="s">
        <v>884</v>
      </c>
      <c r="L815" t="s">
        <v>166</v>
      </c>
      <c r="M815">
        <v>87124472</v>
      </c>
      <c r="N815">
        <v>42949</v>
      </c>
      <c r="O815">
        <v>3</v>
      </c>
      <c r="P815">
        <v>15</v>
      </c>
      <c r="Q815">
        <v>671</v>
      </c>
      <c r="R815">
        <v>8.5914285714285707</v>
      </c>
      <c r="S815" s="29"/>
    </row>
    <row r="816" spans="9:19" x14ac:dyDescent="0.2">
      <c r="I816" t="s">
        <v>1485</v>
      </c>
      <c r="J816" t="s">
        <v>1276</v>
      </c>
      <c r="K816" t="s">
        <v>884</v>
      </c>
      <c r="L816" t="s">
        <v>50</v>
      </c>
      <c r="M816">
        <v>87124473</v>
      </c>
      <c r="N816">
        <v>42836</v>
      </c>
      <c r="O816">
        <v>3</v>
      </c>
      <c r="P816">
        <v>11</v>
      </c>
      <c r="Q816">
        <v>800</v>
      </c>
      <c r="R816">
        <v>8.2028571428571428</v>
      </c>
      <c r="S816" s="29"/>
    </row>
    <row r="817" spans="9:19" x14ac:dyDescent="0.2">
      <c r="I817" t="s">
        <v>1486</v>
      </c>
      <c r="J817" t="s">
        <v>1276</v>
      </c>
      <c r="K817" t="s">
        <v>884</v>
      </c>
      <c r="L817" t="s">
        <v>171</v>
      </c>
      <c r="M817">
        <v>87124474</v>
      </c>
      <c r="N817">
        <v>42931</v>
      </c>
      <c r="O817">
        <v>1</v>
      </c>
      <c r="P817">
        <v>1</v>
      </c>
      <c r="Q817">
        <v>911</v>
      </c>
      <c r="R817">
        <v>8.2285714285714295</v>
      </c>
      <c r="S817" s="29"/>
    </row>
    <row r="818" spans="9:19" x14ac:dyDescent="0.2">
      <c r="I818" t="s">
        <v>1487</v>
      </c>
      <c r="J818" t="s">
        <v>1276</v>
      </c>
      <c r="K818" t="s">
        <v>884</v>
      </c>
      <c r="L818" t="s">
        <v>47</v>
      </c>
      <c r="M818">
        <v>87124475</v>
      </c>
      <c r="N818">
        <v>42949</v>
      </c>
      <c r="O818">
        <v>1</v>
      </c>
      <c r="P818">
        <v>4</v>
      </c>
      <c r="Q818">
        <v>506</v>
      </c>
      <c r="R818">
        <v>8.2128571428571426</v>
      </c>
      <c r="S818" s="29"/>
    </row>
    <row r="819" spans="9:19" x14ac:dyDescent="0.2">
      <c r="I819" t="s">
        <v>1488</v>
      </c>
      <c r="J819" t="s">
        <v>1276</v>
      </c>
      <c r="K819" t="s">
        <v>884</v>
      </c>
      <c r="L819" t="s">
        <v>125</v>
      </c>
      <c r="M819">
        <v>87124476</v>
      </c>
      <c r="N819">
        <v>42858</v>
      </c>
      <c r="O819">
        <v>1</v>
      </c>
      <c r="P819">
        <v>0</v>
      </c>
      <c r="Q819">
        <v>886</v>
      </c>
      <c r="R819">
        <v>7.78</v>
      </c>
      <c r="S819" s="29"/>
    </row>
    <row r="820" spans="9:19" x14ac:dyDescent="0.2">
      <c r="I820" t="s">
        <v>1489</v>
      </c>
      <c r="J820" t="s">
        <v>1276</v>
      </c>
      <c r="K820" t="s">
        <v>884</v>
      </c>
      <c r="L820" t="s">
        <v>15</v>
      </c>
      <c r="M820">
        <v>87124477</v>
      </c>
      <c r="N820">
        <v>42760</v>
      </c>
      <c r="O820">
        <v>3</v>
      </c>
      <c r="P820">
        <v>2</v>
      </c>
      <c r="Q820">
        <v>1114</v>
      </c>
      <c r="R820">
        <v>7.1657142857142846</v>
      </c>
      <c r="S820" s="29"/>
    </row>
    <row r="821" spans="9:19" x14ac:dyDescent="0.2">
      <c r="I821" t="s">
        <v>1490</v>
      </c>
      <c r="J821" t="s">
        <v>1276</v>
      </c>
      <c r="K821" t="s">
        <v>884</v>
      </c>
      <c r="L821" t="s">
        <v>77</v>
      </c>
      <c r="M821">
        <v>87124478</v>
      </c>
      <c r="N821">
        <v>42767</v>
      </c>
      <c r="O821">
        <v>3</v>
      </c>
      <c r="P821">
        <v>0</v>
      </c>
      <c r="Q821">
        <v>1579</v>
      </c>
      <c r="R821">
        <v>7.8114285714285705</v>
      </c>
      <c r="S821" s="29"/>
    </row>
    <row r="822" spans="9:19" x14ac:dyDescent="0.2">
      <c r="I822" t="s">
        <v>1491</v>
      </c>
      <c r="J822" t="s">
        <v>1276</v>
      </c>
      <c r="K822" t="s">
        <v>884</v>
      </c>
      <c r="L822" t="s">
        <v>78</v>
      </c>
      <c r="M822">
        <v>87124479</v>
      </c>
      <c r="N822">
        <v>42886</v>
      </c>
      <c r="O822">
        <v>1</v>
      </c>
      <c r="P822">
        <v>3</v>
      </c>
      <c r="Q822">
        <v>893</v>
      </c>
      <c r="R822">
        <v>8.4142857142857146</v>
      </c>
      <c r="S822" s="29"/>
    </row>
    <row r="823" spans="9:19" x14ac:dyDescent="0.2">
      <c r="I823" t="s">
        <v>1492</v>
      </c>
      <c r="J823" t="s">
        <v>1276</v>
      </c>
      <c r="K823" t="s">
        <v>884</v>
      </c>
      <c r="L823" t="s">
        <v>216</v>
      </c>
      <c r="M823">
        <v>87124480</v>
      </c>
      <c r="N823">
        <v>42952</v>
      </c>
      <c r="O823">
        <v>3</v>
      </c>
      <c r="P823">
        <v>0</v>
      </c>
      <c r="Q823">
        <v>1079</v>
      </c>
      <c r="R823">
        <v>7.3400000000000016</v>
      </c>
      <c r="S823" s="29"/>
    </row>
    <row r="824" spans="9:19" x14ac:dyDescent="0.2">
      <c r="I824" t="s">
        <v>1493</v>
      </c>
      <c r="J824" t="s">
        <v>1276</v>
      </c>
      <c r="K824" t="s">
        <v>884</v>
      </c>
      <c r="L824" t="s">
        <v>68</v>
      </c>
      <c r="M824">
        <v>87124481</v>
      </c>
      <c r="N824">
        <v>42824</v>
      </c>
      <c r="O824">
        <v>3</v>
      </c>
      <c r="P824">
        <v>0</v>
      </c>
      <c r="Q824">
        <v>1411</v>
      </c>
      <c r="R824">
        <v>7.71</v>
      </c>
      <c r="S824" s="29"/>
    </row>
    <row r="825" spans="9:19" x14ac:dyDescent="0.2">
      <c r="I825" t="s">
        <v>1494</v>
      </c>
      <c r="J825" t="s">
        <v>1276</v>
      </c>
      <c r="K825" t="s">
        <v>884</v>
      </c>
      <c r="L825" t="s">
        <v>304</v>
      </c>
      <c r="M825">
        <v>87124482</v>
      </c>
      <c r="N825">
        <v>42776</v>
      </c>
      <c r="O825">
        <v>1</v>
      </c>
      <c r="P825">
        <v>2</v>
      </c>
      <c r="Q825">
        <v>1636</v>
      </c>
      <c r="R825">
        <v>8.411428571428571</v>
      </c>
      <c r="S825" s="29"/>
    </row>
    <row r="826" spans="9:19" x14ac:dyDescent="0.2">
      <c r="I826" t="s">
        <v>1495</v>
      </c>
      <c r="J826" t="s">
        <v>1276</v>
      </c>
      <c r="K826" t="s">
        <v>884</v>
      </c>
      <c r="L826" t="s">
        <v>235</v>
      </c>
      <c r="M826">
        <v>87124483</v>
      </c>
      <c r="N826">
        <v>42904</v>
      </c>
      <c r="O826">
        <v>3</v>
      </c>
      <c r="P826">
        <v>6</v>
      </c>
      <c r="Q826">
        <v>867</v>
      </c>
      <c r="R826">
        <v>8.42</v>
      </c>
      <c r="S826" s="29"/>
    </row>
    <row r="827" spans="9:19" x14ac:dyDescent="0.2">
      <c r="I827" t="s">
        <v>1496</v>
      </c>
      <c r="J827" t="s">
        <v>1276</v>
      </c>
      <c r="K827" t="s">
        <v>884</v>
      </c>
      <c r="L827" t="s">
        <v>51</v>
      </c>
      <c r="M827">
        <v>87124484</v>
      </c>
      <c r="N827">
        <v>42774</v>
      </c>
      <c r="O827">
        <v>1</v>
      </c>
      <c r="P827">
        <v>7</v>
      </c>
      <c r="Q827">
        <v>1460</v>
      </c>
      <c r="R827">
        <v>7.9157142857142864</v>
      </c>
      <c r="S827" s="29"/>
    </row>
    <row r="828" spans="9:19" x14ac:dyDescent="0.2">
      <c r="I828" t="s">
        <v>1497</v>
      </c>
      <c r="J828" t="s">
        <v>1276</v>
      </c>
      <c r="K828" t="s">
        <v>884</v>
      </c>
      <c r="L828" t="s">
        <v>148</v>
      </c>
      <c r="M828">
        <v>87124485</v>
      </c>
      <c r="N828">
        <v>42940</v>
      </c>
      <c r="O828">
        <v>3</v>
      </c>
      <c r="P828">
        <v>12</v>
      </c>
      <c r="Q828">
        <v>1208</v>
      </c>
      <c r="R828">
        <v>7.9757142857142851</v>
      </c>
      <c r="S828" s="29"/>
    </row>
    <row r="829" spans="9:19" x14ac:dyDescent="0.2">
      <c r="I829" t="s">
        <v>1498</v>
      </c>
      <c r="J829" t="s">
        <v>1276</v>
      </c>
      <c r="K829" t="s">
        <v>884</v>
      </c>
      <c r="L829" t="s">
        <v>55</v>
      </c>
      <c r="M829">
        <v>87124486</v>
      </c>
      <c r="N829">
        <v>42914</v>
      </c>
      <c r="O829">
        <v>1</v>
      </c>
      <c r="P829">
        <v>2</v>
      </c>
      <c r="Q829">
        <v>1071</v>
      </c>
      <c r="R829">
        <v>7.5671428571428558</v>
      </c>
      <c r="S829" s="29"/>
    </row>
    <row r="830" spans="9:19" x14ac:dyDescent="0.2">
      <c r="I830" t="s">
        <v>1499</v>
      </c>
      <c r="J830" t="s">
        <v>1276</v>
      </c>
      <c r="K830" t="s">
        <v>884</v>
      </c>
      <c r="L830" t="s">
        <v>311</v>
      </c>
      <c r="M830">
        <v>87124487</v>
      </c>
      <c r="N830">
        <v>42979</v>
      </c>
      <c r="O830">
        <v>1</v>
      </c>
      <c r="P830">
        <v>3</v>
      </c>
      <c r="Q830">
        <v>1659</v>
      </c>
      <c r="R830">
        <v>7.8428571428571425</v>
      </c>
      <c r="S830" s="29"/>
    </row>
    <row r="831" spans="9:19" x14ac:dyDescent="0.2">
      <c r="I831" t="s">
        <v>1500</v>
      </c>
      <c r="J831" t="s">
        <v>1276</v>
      </c>
      <c r="K831" t="s">
        <v>884</v>
      </c>
      <c r="L831" t="s">
        <v>107</v>
      </c>
      <c r="M831">
        <v>87124488</v>
      </c>
      <c r="N831">
        <v>42977</v>
      </c>
      <c r="O831">
        <v>3</v>
      </c>
      <c r="P831">
        <v>0</v>
      </c>
      <c r="Q831">
        <v>1650</v>
      </c>
      <c r="R831">
        <v>7.9157142857142855</v>
      </c>
      <c r="S831" s="29"/>
    </row>
    <row r="832" spans="9:19" x14ac:dyDescent="0.2">
      <c r="I832" t="s">
        <v>1501</v>
      </c>
      <c r="J832" t="s">
        <v>1276</v>
      </c>
      <c r="K832" t="s">
        <v>884</v>
      </c>
      <c r="L832" t="s">
        <v>182</v>
      </c>
      <c r="M832">
        <v>87124489</v>
      </c>
      <c r="N832">
        <v>42959</v>
      </c>
      <c r="O832">
        <v>3</v>
      </c>
      <c r="P832">
        <v>7</v>
      </c>
      <c r="Q832">
        <v>1067</v>
      </c>
      <c r="R832">
        <v>7.3271428571428556</v>
      </c>
      <c r="S832" s="29"/>
    </row>
    <row r="833" spans="9:19" x14ac:dyDescent="0.2">
      <c r="I833" t="s">
        <v>1502</v>
      </c>
      <c r="J833" t="s">
        <v>1276</v>
      </c>
      <c r="K833" t="s">
        <v>884</v>
      </c>
      <c r="L833" t="s">
        <v>108</v>
      </c>
      <c r="M833">
        <v>87124490</v>
      </c>
      <c r="N833">
        <v>42943</v>
      </c>
      <c r="O833">
        <v>1</v>
      </c>
      <c r="P833">
        <v>0</v>
      </c>
      <c r="Q833">
        <v>887</v>
      </c>
      <c r="R833">
        <v>7.8514285714285705</v>
      </c>
      <c r="S833" s="29"/>
    </row>
    <row r="834" spans="9:19" x14ac:dyDescent="0.2">
      <c r="I834" t="s">
        <v>1503</v>
      </c>
      <c r="J834" t="s">
        <v>1276</v>
      </c>
      <c r="K834" t="s">
        <v>884</v>
      </c>
      <c r="L834" t="s">
        <v>117</v>
      </c>
      <c r="M834">
        <v>87124491</v>
      </c>
      <c r="N834">
        <v>42827</v>
      </c>
      <c r="O834">
        <v>3</v>
      </c>
      <c r="P834">
        <v>8</v>
      </c>
      <c r="Q834">
        <v>1023</v>
      </c>
      <c r="R834">
        <v>8.331428571428571</v>
      </c>
      <c r="S834" s="29"/>
    </row>
    <row r="835" spans="9:19" x14ac:dyDescent="0.2">
      <c r="I835" t="s">
        <v>1504</v>
      </c>
      <c r="J835" t="s">
        <v>1276</v>
      </c>
      <c r="K835" t="s">
        <v>884</v>
      </c>
      <c r="L835" t="s">
        <v>225</v>
      </c>
      <c r="M835">
        <v>87124492</v>
      </c>
      <c r="N835">
        <v>42864</v>
      </c>
      <c r="O835">
        <v>3</v>
      </c>
      <c r="P835">
        <v>0</v>
      </c>
      <c r="Q835">
        <v>1032</v>
      </c>
      <c r="R835">
        <v>7.2942857142857136</v>
      </c>
      <c r="S835" s="29"/>
    </row>
    <row r="836" spans="9:19" x14ac:dyDescent="0.2">
      <c r="I836" t="s">
        <v>1505</v>
      </c>
      <c r="J836" t="s">
        <v>1276</v>
      </c>
      <c r="K836" t="s">
        <v>884</v>
      </c>
      <c r="L836" t="s">
        <v>75</v>
      </c>
      <c r="M836">
        <v>87124493</v>
      </c>
      <c r="N836">
        <v>42779</v>
      </c>
      <c r="O836">
        <v>3</v>
      </c>
      <c r="P836">
        <v>8</v>
      </c>
      <c r="Q836">
        <v>714</v>
      </c>
      <c r="R836">
        <v>8.1257142857142863</v>
      </c>
      <c r="S836" s="29"/>
    </row>
    <row r="837" spans="9:19" x14ac:dyDescent="0.2">
      <c r="I837" t="s">
        <v>1506</v>
      </c>
      <c r="J837" t="s">
        <v>1276</v>
      </c>
      <c r="K837" t="s">
        <v>884</v>
      </c>
      <c r="L837" t="s">
        <v>259</v>
      </c>
      <c r="M837">
        <v>87124494</v>
      </c>
      <c r="N837">
        <v>42780</v>
      </c>
      <c r="O837">
        <v>2</v>
      </c>
      <c r="P837">
        <v>1</v>
      </c>
      <c r="Q837">
        <v>1266</v>
      </c>
      <c r="R837">
        <v>7.9771428571428578</v>
      </c>
      <c r="S837" s="29"/>
    </row>
    <row r="838" spans="9:19" x14ac:dyDescent="0.2">
      <c r="I838" t="s">
        <v>1507</v>
      </c>
      <c r="J838" t="s">
        <v>1276</v>
      </c>
      <c r="K838" t="s">
        <v>884</v>
      </c>
      <c r="L838" t="s">
        <v>336</v>
      </c>
      <c r="M838">
        <v>87124495</v>
      </c>
      <c r="N838">
        <v>42812</v>
      </c>
      <c r="O838">
        <v>2</v>
      </c>
      <c r="P838">
        <v>18</v>
      </c>
      <c r="Q838">
        <v>587</v>
      </c>
      <c r="R838">
        <v>7.53</v>
      </c>
      <c r="S838" s="29"/>
    </row>
    <row r="839" spans="9:19" x14ac:dyDescent="0.2">
      <c r="I839" t="s">
        <v>1508</v>
      </c>
      <c r="J839" t="s">
        <v>1276</v>
      </c>
      <c r="K839" t="s">
        <v>884</v>
      </c>
      <c r="L839" t="s">
        <v>329</v>
      </c>
      <c r="M839">
        <v>87124496</v>
      </c>
      <c r="N839">
        <v>42777</v>
      </c>
      <c r="O839">
        <v>3</v>
      </c>
      <c r="P839">
        <v>6</v>
      </c>
      <c r="Q839">
        <v>751</v>
      </c>
      <c r="R839">
        <v>7.8285714285714283</v>
      </c>
      <c r="S839" s="29"/>
    </row>
    <row r="840" spans="9:19" x14ac:dyDescent="0.2">
      <c r="I840" t="s">
        <v>1509</v>
      </c>
      <c r="J840" t="s">
        <v>1276</v>
      </c>
      <c r="K840" t="s">
        <v>884</v>
      </c>
      <c r="L840" t="s">
        <v>74</v>
      </c>
      <c r="M840">
        <v>87124497</v>
      </c>
      <c r="N840">
        <v>42938</v>
      </c>
      <c r="O840">
        <v>1</v>
      </c>
      <c r="P840">
        <v>23</v>
      </c>
      <c r="Q840">
        <v>1342</v>
      </c>
      <c r="R840">
        <v>7.49</v>
      </c>
      <c r="S840" s="29"/>
    </row>
    <row r="841" spans="9:19" x14ac:dyDescent="0.2">
      <c r="I841" t="s">
        <v>1510</v>
      </c>
      <c r="J841" t="s">
        <v>1276</v>
      </c>
      <c r="K841" t="s">
        <v>884</v>
      </c>
      <c r="L841" t="s">
        <v>46</v>
      </c>
      <c r="M841">
        <v>87124498</v>
      </c>
      <c r="N841">
        <v>42900</v>
      </c>
      <c r="O841">
        <v>2</v>
      </c>
      <c r="P841">
        <v>0</v>
      </c>
      <c r="Q841">
        <v>980</v>
      </c>
      <c r="R841">
        <v>7.1971428571428575</v>
      </c>
      <c r="S841" s="29"/>
    </row>
    <row r="842" spans="9:19" x14ac:dyDescent="0.2">
      <c r="I842" t="s">
        <v>1511</v>
      </c>
      <c r="J842" t="s">
        <v>1276</v>
      </c>
      <c r="K842" t="s">
        <v>884</v>
      </c>
      <c r="L842" t="s">
        <v>281</v>
      </c>
      <c r="M842">
        <v>87124499</v>
      </c>
      <c r="N842">
        <v>42909</v>
      </c>
      <c r="O842">
        <v>2</v>
      </c>
      <c r="P842">
        <v>8</v>
      </c>
      <c r="Q842">
        <v>618</v>
      </c>
      <c r="R842">
        <v>7.8428571428571425</v>
      </c>
      <c r="S842" s="29"/>
    </row>
    <row r="843" spans="9:19" x14ac:dyDescent="0.2">
      <c r="I843" t="s">
        <v>1512</v>
      </c>
      <c r="J843" t="s">
        <v>1276</v>
      </c>
      <c r="K843" t="s">
        <v>884</v>
      </c>
      <c r="L843" t="s">
        <v>158</v>
      </c>
      <c r="M843">
        <v>87124500</v>
      </c>
      <c r="N843">
        <v>42942</v>
      </c>
      <c r="O843">
        <v>3</v>
      </c>
      <c r="P843">
        <v>31</v>
      </c>
      <c r="Q843">
        <v>1220</v>
      </c>
      <c r="R843">
        <v>8.4557142857142846</v>
      </c>
      <c r="S843" s="29"/>
    </row>
    <row r="844" spans="9:19" x14ac:dyDescent="0.2">
      <c r="I844" t="s">
        <v>1513</v>
      </c>
      <c r="J844" t="s">
        <v>1276</v>
      </c>
      <c r="K844" t="s">
        <v>884</v>
      </c>
      <c r="L844" t="s">
        <v>160</v>
      </c>
      <c r="M844">
        <v>87124501</v>
      </c>
      <c r="N844">
        <v>42984</v>
      </c>
      <c r="O844">
        <v>2</v>
      </c>
      <c r="P844">
        <v>10</v>
      </c>
      <c r="Q844">
        <v>965</v>
      </c>
      <c r="R844">
        <v>8.7114285714285717</v>
      </c>
      <c r="S844" s="29"/>
    </row>
    <row r="845" spans="9:19" x14ac:dyDescent="0.2">
      <c r="I845" t="s">
        <v>1514</v>
      </c>
      <c r="J845" t="s">
        <v>1276</v>
      </c>
      <c r="K845" t="s">
        <v>884</v>
      </c>
      <c r="L845" t="s">
        <v>21</v>
      </c>
      <c r="M845">
        <v>87124502</v>
      </c>
      <c r="N845">
        <v>42748</v>
      </c>
      <c r="O845">
        <v>1</v>
      </c>
      <c r="P845">
        <v>18</v>
      </c>
      <c r="Q845">
        <v>789</v>
      </c>
      <c r="R845">
        <v>7.7471428571428573</v>
      </c>
      <c r="S845" s="29"/>
    </row>
    <row r="846" spans="9:19" x14ac:dyDescent="0.2">
      <c r="I846" t="s">
        <v>1515</v>
      </c>
      <c r="J846" t="s">
        <v>1276</v>
      </c>
      <c r="K846" t="s">
        <v>884</v>
      </c>
      <c r="L846" t="s">
        <v>313</v>
      </c>
      <c r="M846">
        <v>87124503</v>
      </c>
      <c r="N846">
        <v>42868</v>
      </c>
      <c r="O846">
        <v>2</v>
      </c>
      <c r="P846">
        <v>9</v>
      </c>
      <c r="Q846">
        <v>579</v>
      </c>
      <c r="R846">
        <v>7.8857142857142861</v>
      </c>
      <c r="S846" s="29"/>
    </row>
    <row r="847" spans="9:19" x14ac:dyDescent="0.2">
      <c r="I847" t="s">
        <v>1516</v>
      </c>
      <c r="J847" t="s">
        <v>1276</v>
      </c>
      <c r="K847" t="s">
        <v>884</v>
      </c>
      <c r="L847" t="s">
        <v>42</v>
      </c>
      <c r="M847">
        <v>87124504</v>
      </c>
      <c r="N847">
        <v>42928</v>
      </c>
      <c r="O847">
        <v>2</v>
      </c>
      <c r="P847">
        <v>0</v>
      </c>
      <c r="Q847">
        <v>999</v>
      </c>
      <c r="R847">
        <v>7.86</v>
      </c>
      <c r="S847" s="29"/>
    </row>
    <row r="848" spans="9:19" x14ac:dyDescent="0.2">
      <c r="I848" t="s">
        <v>1517</v>
      </c>
      <c r="J848" t="s">
        <v>1276</v>
      </c>
      <c r="K848" t="s">
        <v>884</v>
      </c>
      <c r="L848" t="s">
        <v>138</v>
      </c>
      <c r="M848">
        <v>87124505</v>
      </c>
      <c r="N848">
        <v>42952</v>
      </c>
      <c r="O848">
        <v>3</v>
      </c>
      <c r="P848">
        <v>24</v>
      </c>
      <c r="Q848">
        <v>1404</v>
      </c>
      <c r="R848">
        <v>8.5514285714285716</v>
      </c>
      <c r="S848" s="29"/>
    </row>
    <row r="849" spans="9:19" x14ac:dyDescent="0.2">
      <c r="I849" t="s">
        <v>1518</v>
      </c>
      <c r="J849" t="s">
        <v>1276</v>
      </c>
      <c r="K849" t="s">
        <v>884</v>
      </c>
      <c r="L849" t="s">
        <v>132</v>
      </c>
      <c r="M849">
        <v>87124506</v>
      </c>
      <c r="N849">
        <v>42812</v>
      </c>
      <c r="O849">
        <v>3</v>
      </c>
      <c r="P849">
        <v>4</v>
      </c>
      <c r="Q849">
        <v>914</v>
      </c>
      <c r="R849">
        <v>7.5457142857142845</v>
      </c>
      <c r="S849" s="29"/>
    </row>
    <row r="850" spans="9:19" x14ac:dyDescent="0.2">
      <c r="I850" t="s">
        <v>1519</v>
      </c>
      <c r="J850" t="s">
        <v>1276</v>
      </c>
      <c r="K850" t="s">
        <v>884</v>
      </c>
      <c r="L850" t="s">
        <v>157</v>
      </c>
      <c r="M850">
        <v>87124507</v>
      </c>
      <c r="N850">
        <v>42809</v>
      </c>
      <c r="O850">
        <v>3</v>
      </c>
      <c r="P850">
        <v>21</v>
      </c>
      <c r="Q850">
        <v>1027</v>
      </c>
      <c r="R850">
        <v>9.1871428571428577</v>
      </c>
      <c r="S850" s="29"/>
    </row>
    <row r="851" spans="9:19" x14ac:dyDescent="0.2">
      <c r="I851" t="s">
        <v>1520</v>
      </c>
      <c r="J851" t="s">
        <v>1276</v>
      </c>
      <c r="K851" t="s">
        <v>884</v>
      </c>
      <c r="L851" t="s">
        <v>262</v>
      </c>
      <c r="M851">
        <v>87124508</v>
      </c>
      <c r="N851">
        <v>42950</v>
      </c>
      <c r="O851">
        <v>3</v>
      </c>
      <c r="P851">
        <v>11</v>
      </c>
      <c r="Q851">
        <v>1256</v>
      </c>
      <c r="R851">
        <v>8.1828571428571433</v>
      </c>
      <c r="S851" s="29"/>
    </row>
    <row r="852" spans="9:19" x14ac:dyDescent="0.2">
      <c r="I852" t="s">
        <v>1521</v>
      </c>
      <c r="J852" t="s">
        <v>1276</v>
      </c>
      <c r="K852" t="s">
        <v>884</v>
      </c>
      <c r="L852" t="s">
        <v>79</v>
      </c>
      <c r="M852">
        <v>87124509</v>
      </c>
      <c r="N852">
        <v>42775</v>
      </c>
      <c r="O852">
        <v>1</v>
      </c>
      <c r="P852">
        <v>16</v>
      </c>
      <c r="Q852">
        <v>1038</v>
      </c>
      <c r="R852">
        <v>8.8271428571428583</v>
      </c>
      <c r="S852" s="29"/>
    </row>
    <row r="853" spans="9:19" x14ac:dyDescent="0.2">
      <c r="I853" t="s">
        <v>1522</v>
      </c>
      <c r="J853" t="s">
        <v>1276</v>
      </c>
      <c r="K853" t="s">
        <v>884</v>
      </c>
      <c r="L853" t="s">
        <v>112</v>
      </c>
      <c r="M853">
        <v>87124510</v>
      </c>
      <c r="N853">
        <v>42839</v>
      </c>
      <c r="O853">
        <v>2</v>
      </c>
      <c r="P853">
        <v>1</v>
      </c>
      <c r="Q853">
        <v>1204</v>
      </c>
      <c r="R853">
        <v>8.0342857142857138</v>
      </c>
      <c r="S853" s="29"/>
    </row>
    <row r="854" spans="9:19" x14ac:dyDescent="0.2">
      <c r="I854" t="s">
        <v>1523</v>
      </c>
      <c r="J854" t="s">
        <v>1276</v>
      </c>
      <c r="K854" t="s">
        <v>884</v>
      </c>
      <c r="L854" t="s">
        <v>285</v>
      </c>
      <c r="M854">
        <v>87124511</v>
      </c>
      <c r="N854">
        <v>42871</v>
      </c>
      <c r="O854">
        <v>1</v>
      </c>
      <c r="P854">
        <v>20</v>
      </c>
      <c r="Q854">
        <v>1169</v>
      </c>
      <c r="R854">
        <v>8.370000000000001</v>
      </c>
      <c r="S854" s="29"/>
    </row>
    <row r="855" spans="9:19" x14ac:dyDescent="0.2">
      <c r="I855" t="s">
        <v>1524</v>
      </c>
      <c r="J855" t="s">
        <v>1276</v>
      </c>
      <c r="K855" t="s">
        <v>884</v>
      </c>
      <c r="L855" t="s">
        <v>126</v>
      </c>
      <c r="M855">
        <v>87124512</v>
      </c>
      <c r="N855">
        <v>42955</v>
      </c>
      <c r="O855">
        <v>2</v>
      </c>
      <c r="P855">
        <v>9</v>
      </c>
      <c r="Q855">
        <v>1002</v>
      </c>
      <c r="R855">
        <v>7.8914285714285706</v>
      </c>
      <c r="S855" s="29"/>
    </row>
    <row r="856" spans="9:19" x14ac:dyDescent="0.2">
      <c r="I856" t="s">
        <v>1525</v>
      </c>
      <c r="J856" t="s">
        <v>1276</v>
      </c>
      <c r="K856" t="s">
        <v>884</v>
      </c>
      <c r="L856" t="s">
        <v>176</v>
      </c>
      <c r="M856">
        <v>87124513</v>
      </c>
      <c r="N856">
        <v>42843</v>
      </c>
      <c r="O856">
        <v>2</v>
      </c>
      <c r="P856">
        <v>16</v>
      </c>
      <c r="Q856">
        <v>857</v>
      </c>
      <c r="R856">
        <v>7.5214285714285705</v>
      </c>
      <c r="S856" s="29"/>
    </row>
    <row r="857" spans="9:19" x14ac:dyDescent="0.2">
      <c r="I857" t="s">
        <v>1526</v>
      </c>
      <c r="J857" t="s">
        <v>1276</v>
      </c>
      <c r="K857" t="s">
        <v>884</v>
      </c>
      <c r="L857" t="s">
        <v>241</v>
      </c>
      <c r="M857">
        <v>87124514</v>
      </c>
      <c r="N857">
        <v>42869</v>
      </c>
      <c r="O857">
        <v>1</v>
      </c>
      <c r="P857">
        <v>2</v>
      </c>
      <c r="Q857">
        <v>1589</v>
      </c>
      <c r="R857">
        <v>7.9900000000000011</v>
      </c>
      <c r="S857" s="29"/>
    </row>
    <row r="858" spans="9:19" x14ac:dyDescent="0.2">
      <c r="I858" t="s">
        <v>1527</v>
      </c>
      <c r="J858" t="s">
        <v>1276</v>
      </c>
      <c r="K858" t="s">
        <v>884</v>
      </c>
      <c r="L858" t="s">
        <v>45</v>
      </c>
      <c r="M858">
        <v>87124515</v>
      </c>
      <c r="N858">
        <v>42959</v>
      </c>
      <c r="O858">
        <v>3</v>
      </c>
      <c r="P858">
        <v>23</v>
      </c>
      <c r="Q858">
        <v>1614</v>
      </c>
      <c r="R858">
        <v>8.1971428571428557</v>
      </c>
      <c r="S858" s="29"/>
    </row>
    <row r="859" spans="9:19" x14ac:dyDescent="0.2">
      <c r="I859" t="s">
        <v>1528</v>
      </c>
      <c r="J859" t="s">
        <v>1276</v>
      </c>
      <c r="K859" t="s">
        <v>884</v>
      </c>
      <c r="L859" t="s">
        <v>209</v>
      </c>
      <c r="M859">
        <v>87124516</v>
      </c>
      <c r="N859">
        <v>42907</v>
      </c>
      <c r="O859">
        <v>3</v>
      </c>
      <c r="P859">
        <v>14</v>
      </c>
      <c r="Q859">
        <v>1435</v>
      </c>
      <c r="R859">
        <v>8.3914285714285715</v>
      </c>
      <c r="S859" s="29"/>
    </row>
    <row r="860" spans="9:19" x14ac:dyDescent="0.2">
      <c r="I860" t="s">
        <v>1529</v>
      </c>
      <c r="J860" t="s">
        <v>1276</v>
      </c>
      <c r="K860" t="s">
        <v>884</v>
      </c>
      <c r="L860" t="s">
        <v>128</v>
      </c>
      <c r="M860">
        <v>87124517</v>
      </c>
      <c r="N860">
        <v>42835</v>
      </c>
      <c r="O860">
        <v>2</v>
      </c>
      <c r="P860">
        <v>26</v>
      </c>
      <c r="Q860">
        <v>1536</v>
      </c>
      <c r="R860">
        <v>8.1071428571428577</v>
      </c>
      <c r="S860" s="29"/>
    </row>
    <row r="861" spans="9:19" x14ac:dyDescent="0.2">
      <c r="I861" t="s">
        <v>1530</v>
      </c>
      <c r="J861" t="s">
        <v>1276</v>
      </c>
      <c r="K861" t="s">
        <v>884</v>
      </c>
      <c r="L861" t="s">
        <v>39</v>
      </c>
      <c r="M861">
        <v>87124518</v>
      </c>
      <c r="N861">
        <v>42916</v>
      </c>
      <c r="O861">
        <v>1</v>
      </c>
      <c r="P861">
        <v>12</v>
      </c>
      <c r="Q861">
        <v>598</v>
      </c>
      <c r="R861">
        <v>8.2071428571428573</v>
      </c>
      <c r="S861" s="29"/>
    </row>
    <row r="862" spans="9:19" x14ac:dyDescent="0.2">
      <c r="I862" t="s">
        <v>1531</v>
      </c>
      <c r="J862" t="s">
        <v>1276</v>
      </c>
      <c r="K862" t="s">
        <v>884</v>
      </c>
      <c r="L862" t="s">
        <v>193</v>
      </c>
      <c r="M862">
        <v>87124519</v>
      </c>
      <c r="N862">
        <v>42744</v>
      </c>
      <c r="O862">
        <v>3</v>
      </c>
      <c r="P862">
        <v>2</v>
      </c>
      <c r="Q862">
        <v>1509</v>
      </c>
      <c r="R862">
        <v>7.9457142857142866</v>
      </c>
      <c r="S862" s="29"/>
    </row>
    <row r="863" spans="9:19" x14ac:dyDescent="0.2">
      <c r="I863" t="s">
        <v>1532</v>
      </c>
      <c r="J863" t="s">
        <v>1276</v>
      </c>
      <c r="K863" t="s">
        <v>884</v>
      </c>
      <c r="L863" t="s">
        <v>20</v>
      </c>
      <c r="M863">
        <v>87124520</v>
      </c>
      <c r="N863">
        <v>42789</v>
      </c>
      <c r="O863">
        <v>3</v>
      </c>
      <c r="P863">
        <v>3</v>
      </c>
      <c r="Q863">
        <v>1381</v>
      </c>
      <c r="R863">
        <v>7.984285714285714</v>
      </c>
      <c r="S863" s="29"/>
    </row>
    <row r="864" spans="9:19" x14ac:dyDescent="0.2">
      <c r="I864" t="s">
        <v>1533</v>
      </c>
      <c r="J864" t="s">
        <v>1276</v>
      </c>
      <c r="K864" t="s">
        <v>884</v>
      </c>
      <c r="L864" t="s">
        <v>308</v>
      </c>
      <c r="M864">
        <v>87124521</v>
      </c>
      <c r="N864">
        <v>42951</v>
      </c>
      <c r="O864">
        <v>1</v>
      </c>
      <c r="P864">
        <v>17</v>
      </c>
      <c r="Q864">
        <v>914</v>
      </c>
      <c r="R864">
        <v>8.2099999999999991</v>
      </c>
      <c r="S864" s="29"/>
    </row>
    <row r="865" spans="9:19" x14ac:dyDescent="0.2">
      <c r="I865" t="s">
        <v>1534</v>
      </c>
      <c r="J865" t="s">
        <v>1276</v>
      </c>
      <c r="K865" t="s">
        <v>884</v>
      </c>
      <c r="L865" t="s">
        <v>277</v>
      </c>
      <c r="M865">
        <v>87124522</v>
      </c>
      <c r="N865">
        <v>42868</v>
      </c>
      <c r="O865">
        <v>2</v>
      </c>
      <c r="P865">
        <v>0</v>
      </c>
      <c r="Q865">
        <v>698</v>
      </c>
      <c r="R865">
        <v>7.9414285714285713</v>
      </c>
      <c r="S865" s="29"/>
    </row>
    <row r="866" spans="9:19" x14ac:dyDescent="0.2">
      <c r="I866" t="s">
        <v>1535</v>
      </c>
      <c r="J866" t="s">
        <v>1276</v>
      </c>
      <c r="K866" t="s">
        <v>884</v>
      </c>
      <c r="L866" t="s">
        <v>252</v>
      </c>
      <c r="M866">
        <v>87124523</v>
      </c>
      <c r="N866">
        <v>42974</v>
      </c>
      <c r="O866">
        <v>1</v>
      </c>
      <c r="P866">
        <v>0</v>
      </c>
      <c r="Q866">
        <v>1235</v>
      </c>
      <c r="R866">
        <v>8.4057142857142875</v>
      </c>
      <c r="S866" s="29"/>
    </row>
    <row r="867" spans="9:19" x14ac:dyDescent="0.2">
      <c r="I867" t="s">
        <v>1536</v>
      </c>
      <c r="J867" t="s">
        <v>1276</v>
      </c>
      <c r="K867" t="s">
        <v>884</v>
      </c>
      <c r="L867" t="s">
        <v>37</v>
      </c>
      <c r="M867">
        <v>87124524</v>
      </c>
      <c r="N867">
        <v>42953</v>
      </c>
      <c r="O867">
        <v>3</v>
      </c>
      <c r="P867">
        <v>1</v>
      </c>
      <c r="Q867">
        <v>1689</v>
      </c>
      <c r="R867">
        <v>8.5728571428571421</v>
      </c>
      <c r="S867" s="29"/>
    </row>
    <row r="868" spans="9:19" x14ac:dyDescent="0.2">
      <c r="I868" t="s">
        <v>1537</v>
      </c>
      <c r="J868" t="s">
        <v>1276</v>
      </c>
      <c r="K868" t="s">
        <v>884</v>
      </c>
      <c r="L868" t="s">
        <v>242</v>
      </c>
      <c r="M868">
        <v>87124525</v>
      </c>
      <c r="N868">
        <v>42841</v>
      </c>
      <c r="O868">
        <v>3</v>
      </c>
      <c r="P868">
        <v>20</v>
      </c>
      <c r="Q868">
        <v>1632</v>
      </c>
      <c r="R868">
        <v>7.5085714285714289</v>
      </c>
      <c r="S868" s="29"/>
    </row>
    <row r="869" spans="9:19" x14ac:dyDescent="0.2">
      <c r="I869" t="s">
        <v>1538</v>
      </c>
      <c r="J869" t="s">
        <v>1276</v>
      </c>
      <c r="K869" t="s">
        <v>884</v>
      </c>
      <c r="L869" t="s">
        <v>146</v>
      </c>
      <c r="M869">
        <v>87124526</v>
      </c>
      <c r="N869">
        <v>42926</v>
      </c>
      <c r="O869">
        <v>1</v>
      </c>
      <c r="P869">
        <v>19</v>
      </c>
      <c r="Q869">
        <v>1355</v>
      </c>
      <c r="R869">
        <v>7.4728571428571433</v>
      </c>
      <c r="S869" s="29"/>
    </row>
    <row r="870" spans="9:19" x14ac:dyDescent="0.2">
      <c r="I870" t="s">
        <v>1539</v>
      </c>
      <c r="J870" t="s">
        <v>1276</v>
      </c>
      <c r="K870" t="s">
        <v>884</v>
      </c>
      <c r="L870" t="s">
        <v>232</v>
      </c>
      <c r="M870">
        <v>87124527</v>
      </c>
      <c r="N870">
        <v>42923</v>
      </c>
      <c r="O870">
        <v>2</v>
      </c>
      <c r="P870">
        <v>31</v>
      </c>
      <c r="Q870">
        <v>1179</v>
      </c>
      <c r="R870">
        <v>8.56</v>
      </c>
      <c r="S870" s="29"/>
    </row>
    <row r="871" spans="9:19" x14ac:dyDescent="0.2">
      <c r="I871" t="s">
        <v>1540</v>
      </c>
      <c r="J871" t="s">
        <v>1276</v>
      </c>
      <c r="K871" t="s">
        <v>884</v>
      </c>
      <c r="L871" t="s">
        <v>134</v>
      </c>
      <c r="M871">
        <v>87124528</v>
      </c>
      <c r="N871">
        <v>42930</v>
      </c>
      <c r="O871">
        <v>2</v>
      </c>
      <c r="P871">
        <v>13</v>
      </c>
      <c r="Q871">
        <v>818</v>
      </c>
      <c r="R871">
        <v>7.5885714285714281</v>
      </c>
      <c r="S871" s="29"/>
    </row>
    <row r="872" spans="9:19" x14ac:dyDescent="0.2">
      <c r="I872" t="s">
        <v>1541</v>
      </c>
      <c r="J872" t="s">
        <v>1276</v>
      </c>
      <c r="K872" t="s">
        <v>884</v>
      </c>
      <c r="L872" t="s">
        <v>18</v>
      </c>
      <c r="M872">
        <v>87124529</v>
      </c>
      <c r="N872">
        <v>42803</v>
      </c>
      <c r="O872">
        <v>1</v>
      </c>
      <c r="P872">
        <v>5</v>
      </c>
      <c r="Q872">
        <v>1393</v>
      </c>
      <c r="R872">
        <v>8.0928571428571434</v>
      </c>
      <c r="S872" s="29"/>
    </row>
    <row r="873" spans="9:19" x14ac:dyDescent="0.2">
      <c r="I873" t="s">
        <v>1542</v>
      </c>
      <c r="J873" t="s">
        <v>1276</v>
      </c>
      <c r="K873" t="s">
        <v>884</v>
      </c>
      <c r="L873" t="s">
        <v>289</v>
      </c>
      <c r="M873">
        <v>87124530</v>
      </c>
      <c r="N873">
        <v>42915</v>
      </c>
      <c r="O873">
        <v>2</v>
      </c>
      <c r="P873">
        <v>2</v>
      </c>
      <c r="Q873">
        <v>706</v>
      </c>
      <c r="R873">
        <v>7.6028571428571423</v>
      </c>
      <c r="S873" s="29"/>
    </row>
    <row r="874" spans="9:19" x14ac:dyDescent="0.2">
      <c r="I874" t="s">
        <v>1543</v>
      </c>
      <c r="J874" t="s">
        <v>1276</v>
      </c>
      <c r="K874" t="s">
        <v>884</v>
      </c>
      <c r="L874" t="s">
        <v>33</v>
      </c>
      <c r="M874">
        <v>87124531</v>
      </c>
      <c r="N874">
        <v>42789</v>
      </c>
      <c r="O874">
        <v>3</v>
      </c>
      <c r="P874">
        <v>17</v>
      </c>
      <c r="Q874">
        <v>702</v>
      </c>
      <c r="R874">
        <v>7.5042857142857153</v>
      </c>
      <c r="S874" s="29"/>
    </row>
    <row r="875" spans="9:19" x14ac:dyDescent="0.2">
      <c r="I875" t="s">
        <v>1544</v>
      </c>
      <c r="J875" t="s">
        <v>1276</v>
      </c>
      <c r="K875" t="s">
        <v>884</v>
      </c>
      <c r="L875" t="s">
        <v>190</v>
      </c>
      <c r="M875">
        <v>87124532</v>
      </c>
      <c r="N875">
        <v>42898</v>
      </c>
      <c r="O875">
        <v>1</v>
      </c>
      <c r="P875">
        <v>9</v>
      </c>
      <c r="Q875">
        <v>679</v>
      </c>
      <c r="R875">
        <v>7.7457142857142856</v>
      </c>
      <c r="S875" s="29"/>
    </row>
    <row r="876" spans="9:19" x14ac:dyDescent="0.2">
      <c r="I876" t="s">
        <v>1545</v>
      </c>
      <c r="J876" t="s">
        <v>1276</v>
      </c>
      <c r="K876" t="s">
        <v>884</v>
      </c>
      <c r="L876" t="s">
        <v>172</v>
      </c>
      <c r="M876">
        <v>87124533</v>
      </c>
      <c r="N876">
        <v>42809</v>
      </c>
      <c r="O876">
        <v>2</v>
      </c>
      <c r="P876">
        <v>26</v>
      </c>
      <c r="Q876">
        <v>1126</v>
      </c>
      <c r="R876">
        <v>7.4871428571428567</v>
      </c>
      <c r="S876" s="29"/>
    </row>
    <row r="877" spans="9:19" x14ac:dyDescent="0.2">
      <c r="I877" t="s">
        <v>1546</v>
      </c>
      <c r="J877" t="s">
        <v>1276</v>
      </c>
      <c r="K877" t="s">
        <v>884</v>
      </c>
      <c r="L877" t="s">
        <v>89</v>
      </c>
      <c r="M877">
        <v>87124534</v>
      </c>
      <c r="N877">
        <v>42969</v>
      </c>
      <c r="O877">
        <v>3</v>
      </c>
      <c r="P877">
        <v>30</v>
      </c>
      <c r="Q877">
        <v>754</v>
      </c>
      <c r="R877">
        <v>8.07</v>
      </c>
      <c r="S877" s="29"/>
    </row>
    <row r="878" spans="9:19" x14ac:dyDescent="0.2">
      <c r="I878" t="s">
        <v>1547</v>
      </c>
      <c r="J878" t="s">
        <v>1276</v>
      </c>
      <c r="K878" t="s">
        <v>884</v>
      </c>
      <c r="L878" t="s">
        <v>13</v>
      </c>
      <c r="M878">
        <v>87124535</v>
      </c>
      <c r="N878">
        <v>42823</v>
      </c>
      <c r="O878">
        <v>3</v>
      </c>
      <c r="P878">
        <v>24</v>
      </c>
      <c r="Q878">
        <v>1085</v>
      </c>
      <c r="R878">
        <v>8.3985714285714277</v>
      </c>
      <c r="S878" s="29"/>
    </row>
    <row r="879" spans="9:19" x14ac:dyDescent="0.2">
      <c r="I879" t="s">
        <v>1548</v>
      </c>
      <c r="J879" t="s">
        <v>1276</v>
      </c>
      <c r="K879" t="s">
        <v>884</v>
      </c>
      <c r="L879" t="s">
        <v>67</v>
      </c>
      <c r="M879">
        <v>87124536</v>
      </c>
      <c r="N879">
        <v>42934</v>
      </c>
      <c r="O879">
        <v>2</v>
      </c>
      <c r="P879">
        <v>2</v>
      </c>
      <c r="Q879">
        <v>908</v>
      </c>
      <c r="R879">
        <v>7.5614285714285714</v>
      </c>
      <c r="S879" s="29"/>
    </row>
    <row r="880" spans="9:19" x14ac:dyDescent="0.2">
      <c r="I880" t="s">
        <v>1549</v>
      </c>
      <c r="J880" t="s">
        <v>1276</v>
      </c>
      <c r="K880" t="s">
        <v>884</v>
      </c>
      <c r="L880" t="s">
        <v>230</v>
      </c>
      <c r="M880">
        <v>87124537</v>
      </c>
      <c r="N880">
        <v>42843</v>
      </c>
      <c r="O880">
        <v>1</v>
      </c>
      <c r="P880">
        <v>19</v>
      </c>
      <c r="Q880">
        <v>1243</v>
      </c>
      <c r="R880">
        <v>8.732857142857144</v>
      </c>
      <c r="S880" s="29"/>
    </row>
    <row r="881" spans="9:19" x14ac:dyDescent="0.2">
      <c r="I881" t="s">
        <v>1550</v>
      </c>
      <c r="J881" t="s">
        <v>1276</v>
      </c>
      <c r="K881" t="s">
        <v>884</v>
      </c>
      <c r="L881" t="s">
        <v>310</v>
      </c>
      <c r="M881">
        <v>87124538</v>
      </c>
      <c r="N881">
        <v>42962</v>
      </c>
      <c r="O881">
        <v>2</v>
      </c>
      <c r="P881">
        <v>12</v>
      </c>
      <c r="Q881">
        <v>1692</v>
      </c>
      <c r="R881">
        <v>7.4557142857142864</v>
      </c>
      <c r="S881" s="29"/>
    </row>
    <row r="882" spans="9:19" x14ac:dyDescent="0.2">
      <c r="I882" t="s">
        <v>1551</v>
      </c>
      <c r="J882" t="s">
        <v>1276</v>
      </c>
      <c r="K882" t="s">
        <v>884</v>
      </c>
      <c r="L882" t="s">
        <v>184</v>
      </c>
      <c r="M882">
        <v>87124539</v>
      </c>
      <c r="N882">
        <v>42857</v>
      </c>
      <c r="O882">
        <v>2</v>
      </c>
      <c r="P882">
        <v>0</v>
      </c>
      <c r="Q882">
        <v>824</v>
      </c>
      <c r="R882">
        <v>7.894285714285715</v>
      </c>
      <c r="S882" s="29"/>
    </row>
    <row r="883" spans="9:19" x14ac:dyDescent="0.2">
      <c r="I883" t="s">
        <v>1552</v>
      </c>
      <c r="J883" t="s">
        <v>1276</v>
      </c>
      <c r="K883" t="s">
        <v>884</v>
      </c>
      <c r="L883" t="s">
        <v>270</v>
      </c>
      <c r="M883">
        <v>87124540</v>
      </c>
      <c r="N883">
        <v>42909</v>
      </c>
      <c r="O883">
        <v>3</v>
      </c>
      <c r="P883">
        <v>0</v>
      </c>
      <c r="Q883">
        <v>543</v>
      </c>
      <c r="R883">
        <v>7.9514285714285711</v>
      </c>
      <c r="S883" s="29"/>
    </row>
    <row r="884" spans="9:19" x14ac:dyDescent="0.2">
      <c r="I884" t="s">
        <v>1553</v>
      </c>
      <c r="J884" t="s">
        <v>1276</v>
      </c>
      <c r="K884" t="s">
        <v>884</v>
      </c>
      <c r="L884" t="s">
        <v>28</v>
      </c>
      <c r="M884">
        <v>87124541</v>
      </c>
      <c r="N884">
        <v>42942</v>
      </c>
      <c r="O884">
        <v>2</v>
      </c>
      <c r="P884">
        <v>28</v>
      </c>
      <c r="Q884">
        <v>549</v>
      </c>
      <c r="R884">
        <v>8.4771428571428569</v>
      </c>
      <c r="S884" s="29"/>
    </row>
    <row r="885" spans="9:19" x14ac:dyDescent="0.2">
      <c r="I885" t="s">
        <v>1554</v>
      </c>
      <c r="J885" t="s">
        <v>1276</v>
      </c>
      <c r="K885" t="s">
        <v>884</v>
      </c>
      <c r="L885" t="s">
        <v>287</v>
      </c>
      <c r="M885">
        <v>87124542</v>
      </c>
      <c r="N885">
        <v>42841</v>
      </c>
      <c r="O885">
        <v>2</v>
      </c>
      <c r="P885">
        <v>26</v>
      </c>
      <c r="Q885">
        <v>1696</v>
      </c>
      <c r="R885">
        <v>8.1314285714285699</v>
      </c>
      <c r="S885" s="29"/>
    </row>
    <row r="886" spans="9:19" x14ac:dyDescent="0.2">
      <c r="I886" t="s">
        <v>1555</v>
      </c>
      <c r="J886" t="s">
        <v>1276</v>
      </c>
      <c r="K886" t="s">
        <v>884</v>
      </c>
      <c r="L886" t="s">
        <v>41</v>
      </c>
      <c r="M886">
        <v>87124543</v>
      </c>
      <c r="N886">
        <v>42764</v>
      </c>
      <c r="O886">
        <v>3</v>
      </c>
      <c r="P886">
        <v>8</v>
      </c>
      <c r="Q886">
        <v>744</v>
      </c>
      <c r="R886">
        <v>7.9700000000000006</v>
      </c>
      <c r="S886" s="29"/>
    </row>
    <row r="887" spans="9:19" x14ac:dyDescent="0.2">
      <c r="I887" t="s">
        <v>1556</v>
      </c>
      <c r="J887" t="s">
        <v>1276</v>
      </c>
      <c r="K887" t="s">
        <v>884</v>
      </c>
      <c r="L887" t="s">
        <v>120</v>
      </c>
      <c r="M887">
        <v>87124544</v>
      </c>
      <c r="N887">
        <v>42916</v>
      </c>
      <c r="O887">
        <v>1</v>
      </c>
      <c r="P887">
        <v>1</v>
      </c>
      <c r="Q887">
        <v>791</v>
      </c>
      <c r="R887">
        <v>7.5442857142857145</v>
      </c>
      <c r="S887" s="29"/>
    </row>
    <row r="888" spans="9:19" x14ac:dyDescent="0.2">
      <c r="I888" t="s">
        <v>1557</v>
      </c>
      <c r="J888" t="s">
        <v>1276</v>
      </c>
      <c r="K888" t="s">
        <v>884</v>
      </c>
      <c r="L888" t="s">
        <v>265</v>
      </c>
      <c r="M888">
        <v>87124545</v>
      </c>
      <c r="N888">
        <v>42817</v>
      </c>
      <c r="O888">
        <v>3</v>
      </c>
      <c r="P888">
        <v>9</v>
      </c>
      <c r="Q888">
        <v>1669</v>
      </c>
      <c r="R888">
        <v>8.5214285714285705</v>
      </c>
      <c r="S888" s="29"/>
    </row>
    <row r="889" spans="9:19" x14ac:dyDescent="0.2">
      <c r="I889" t="s">
        <v>1558</v>
      </c>
      <c r="J889" t="s">
        <v>1276</v>
      </c>
      <c r="K889" t="s">
        <v>884</v>
      </c>
      <c r="L889" t="s">
        <v>273</v>
      </c>
      <c r="M889">
        <v>87124546</v>
      </c>
      <c r="N889">
        <v>42849</v>
      </c>
      <c r="O889">
        <v>1</v>
      </c>
      <c r="P889">
        <v>4</v>
      </c>
      <c r="Q889">
        <v>1586</v>
      </c>
      <c r="R889">
        <v>7.67</v>
      </c>
      <c r="S889" s="29"/>
    </row>
    <row r="890" spans="9:19" x14ac:dyDescent="0.2">
      <c r="I890" t="s">
        <v>1559</v>
      </c>
      <c r="J890" t="s">
        <v>1276</v>
      </c>
      <c r="K890" t="s">
        <v>884</v>
      </c>
      <c r="L890" t="s">
        <v>1560</v>
      </c>
      <c r="M890">
        <v>87124547</v>
      </c>
      <c r="N890">
        <v>42905</v>
      </c>
      <c r="O890">
        <v>3</v>
      </c>
      <c r="P890">
        <v>5</v>
      </c>
      <c r="Q890">
        <v>766</v>
      </c>
      <c r="R890">
        <v>8.1514285714285712</v>
      </c>
      <c r="S890" s="29"/>
    </row>
    <row r="891" spans="9:19" x14ac:dyDescent="0.2">
      <c r="I891" t="s">
        <v>1561</v>
      </c>
      <c r="J891" t="s">
        <v>1276</v>
      </c>
      <c r="K891" t="s">
        <v>884</v>
      </c>
      <c r="L891" t="s">
        <v>1562</v>
      </c>
      <c r="M891">
        <v>87124548</v>
      </c>
      <c r="N891">
        <v>42743</v>
      </c>
      <c r="O891">
        <v>3</v>
      </c>
      <c r="P891">
        <v>13</v>
      </c>
      <c r="Q891">
        <v>524</v>
      </c>
      <c r="R891">
        <v>8.0714285714285712</v>
      </c>
      <c r="S891" s="29"/>
    </row>
    <row r="892" spans="9:19" x14ac:dyDescent="0.2">
      <c r="I892" t="s">
        <v>1563</v>
      </c>
      <c r="J892" t="s">
        <v>1276</v>
      </c>
      <c r="K892" t="s">
        <v>884</v>
      </c>
      <c r="L892" t="s">
        <v>1564</v>
      </c>
      <c r="M892">
        <v>87124549</v>
      </c>
      <c r="N892">
        <v>42741</v>
      </c>
      <c r="O892">
        <v>3</v>
      </c>
      <c r="P892">
        <v>2</v>
      </c>
      <c r="Q892">
        <v>525</v>
      </c>
      <c r="R892">
        <v>8.5757142857142856</v>
      </c>
      <c r="S892" s="29"/>
    </row>
    <row r="893" spans="9:19" x14ac:dyDescent="0.2">
      <c r="I893" t="s">
        <v>1565</v>
      </c>
      <c r="J893" t="s">
        <v>1276</v>
      </c>
      <c r="K893" t="s">
        <v>884</v>
      </c>
      <c r="L893" t="s">
        <v>1566</v>
      </c>
      <c r="M893">
        <v>87124550</v>
      </c>
      <c r="N893">
        <v>42771</v>
      </c>
      <c r="O893">
        <v>3</v>
      </c>
      <c r="P893">
        <v>10</v>
      </c>
      <c r="Q893">
        <v>1354</v>
      </c>
      <c r="R893">
        <v>8.1585714285714293</v>
      </c>
      <c r="S893" s="29"/>
    </row>
    <row r="894" spans="9:19" x14ac:dyDescent="0.2">
      <c r="I894" t="s">
        <v>1567</v>
      </c>
      <c r="J894" t="s">
        <v>1276</v>
      </c>
      <c r="K894" t="s">
        <v>884</v>
      </c>
      <c r="L894" t="s">
        <v>1568</v>
      </c>
      <c r="M894">
        <v>87124551</v>
      </c>
      <c r="N894">
        <v>42845</v>
      </c>
      <c r="O894">
        <v>3</v>
      </c>
      <c r="P894">
        <v>14</v>
      </c>
      <c r="Q894">
        <v>1511</v>
      </c>
      <c r="R894">
        <v>7.8228571428571412</v>
      </c>
      <c r="S894" s="29"/>
    </row>
    <row r="895" spans="9:19" x14ac:dyDescent="0.2">
      <c r="I895" t="s">
        <v>1569</v>
      </c>
      <c r="J895" t="s">
        <v>1276</v>
      </c>
      <c r="K895" t="s">
        <v>884</v>
      </c>
      <c r="L895" t="s">
        <v>1570</v>
      </c>
      <c r="M895">
        <v>87124552</v>
      </c>
      <c r="N895">
        <v>42987</v>
      </c>
      <c r="O895">
        <v>3</v>
      </c>
      <c r="P895">
        <v>27</v>
      </c>
      <c r="Q895">
        <v>630</v>
      </c>
      <c r="R895">
        <v>8.2528571428571418</v>
      </c>
      <c r="S895" s="29"/>
    </row>
    <row r="896" spans="9:19" x14ac:dyDescent="0.2">
      <c r="I896" t="s">
        <v>1465</v>
      </c>
      <c r="J896" t="s">
        <v>1276</v>
      </c>
      <c r="K896" t="s">
        <v>565</v>
      </c>
      <c r="L896" t="s">
        <v>489</v>
      </c>
      <c r="M896">
        <v>87124456</v>
      </c>
      <c r="N896">
        <v>42884</v>
      </c>
      <c r="O896">
        <v>4</v>
      </c>
      <c r="P896">
        <v>1</v>
      </c>
      <c r="Q896">
        <v>1487</v>
      </c>
      <c r="R896">
        <v>8.2242857142857151</v>
      </c>
      <c r="S896" s="29"/>
    </row>
    <row r="897" spans="9:19" x14ac:dyDescent="0.2">
      <c r="I897" t="s">
        <v>1465</v>
      </c>
      <c r="J897" t="s">
        <v>1276</v>
      </c>
      <c r="K897" t="s">
        <v>565</v>
      </c>
      <c r="L897" t="s">
        <v>489</v>
      </c>
      <c r="M897">
        <v>87124456</v>
      </c>
      <c r="N897">
        <v>42884</v>
      </c>
      <c r="O897">
        <v>4</v>
      </c>
      <c r="P897">
        <v>1</v>
      </c>
      <c r="Q897">
        <v>1487</v>
      </c>
      <c r="R897">
        <v>8.2242857142857151</v>
      </c>
      <c r="S897" s="29"/>
    </row>
    <row r="898" spans="9:19" x14ac:dyDescent="0.2">
      <c r="I898" t="s">
        <v>1571</v>
      </c>
      <c r="J898" t="s">
        <v>1276</v>
      </c>
      <c r="K898" t="s">
        <v>565</v>
      </c>
      <c r="L898" t="s">
        <v>491</v>
      </c>
      <c r="M898">
        <v>87124457</v>
      </c>
      <c r="N898">
        <v>42885</v>
      </c>
      <c r="O898">
        <v>4</v>
      </c>
      <c r="P898">
        <v>1</v>
      </c>
      <c r="Q898">
        <v>1487</v>
      </c>
      <c r="R898">
        <v>8.23</v>
      </c>
      <c r="S898" s="29"/>
    </row>
    <row r="899" spans="9:19" x14ac:dyDescent="0.2">
      <c r="I899" t="s">
        <v>1572</v>
      </c>
      <c r="J899" t="s">
        <v>1276</v>
      </c>
      <c r="K899" t="s">
        <v>565</v>
      </c>
      <c r="L899" t="s">
        <v>493</v>
      </c>
      <c r="M899">
        <v>87124458</v>
      </c>
      <c r="N899">
        <v>42886</v>
      </c>
      <c r="O899">
        <v>4</v>
      </c>
      <c r="P899">
        <v>1</v>
      </c>
      <c r="Q899">
        <v>1487</v>
      </c>
      <c r="R899">
        <v>8.2357142857142893</v>
      </c>
      <c r="S899" s="29"/>
    </row>
    <row r="900" spans="9:19" x14ac:dyDescent="0.2">
      <c r="I900" t="s">
        <v>1573</v>
      </c>
      <c r="J900" t="s">
        <v>1276</v>
      </c>
      <c r="K900" t="s">
        <v>565</v>
      </c>
      <c r="L900" t="s">
        <v>495</v>
      </c>
      <c r="M900">
        <v>87124459</v>
      </c>
      <c r="N900">
        <v>42887</v>
      </c>
      <c r="O900">
        <v>4</v>
      </c>
      <c r="P900">
        <v>1</v>
      </c>
      <c r="Q900">
        <v>1487</v>
      </c>
      <c r="R900">
        <v>8.2414285714285693</v>
      </c>
      <c r="S900" s="29"/>
    </row>
    <row r="901" spans="9:19" x14ac:dyDescent="0.2">
      <c r="I901" t="s">
        <v>1574</v>
      </c>
      <c r="J901" t="s">
        <v>1276</v>
      </c>
      <c r="K901" t="s">
        <v>565</v>
      </c>
      <c r="L901" t="s">
        <v>497</v>
      </c>
      <c r="M901">
        <v>87124460</v>
      </c>
      <c r="N901">
        <v>42888</v>
      </c>
      <c r="O901">
        <v>4</v>
      </c>
      <c r="P901">
        <v>1</v>
      </c>
      <c r="Q901">
        <v>1487</v>
      </c>
      <c r="R901">
        <v>8.24714285714286</v>
      </c>
      <c r="S901" s="29"/>
    </row>
    <row r="902" spans="9:19" x14ac:dyDescent="0.2">
      <c r="I902" t="s">
        <v>1575</v>
      </c>
      <c r="J902" t="s">
        <v>1276</v>
      </c>
      <c r="K902" t="s">
        <v>565</v>
      </c>
      <c r="L902" t="s">
        <v>499</v>
      </c>
      <c r="M902">
        <v>87124461</v>
      </c>
      <c r="N902">
        <v>42889</v>
      </c>
      <c r="O902">
        <v>4</v>
      </c>
      <c r="P902">
        <v>1</v>
      </c>
      <c r="Q902">
        <v>1487</v>
      </c>
      <c r="R902">
        <v>8.25285714285714</v>
      </c>
      <c r="S902" s="29"/>
    </row>
    <row r="903" spans="9:19" x14ac:dyDescent="0.2">
      <c r="I903" t="s">
        <v>1576</v>
      </c>
      <c r="J903" t="s">
        <v>1276</v>
      </c>
      <c r="K903" t="s">
        <v>565</v>
      </c>
      <c r="L903" t="s">
        <v>501</v>
      </c>
      <c r="M903">
        <v>87124462</v>
      </c>
      <c r="N903">
        <v>42890</v>
      </c>
      <c r="O903">
        <v>4</v>
      </c>
      <c r="P903">
        <v>1</v>
      </c>
      <c r="Q903">
        <v>1487</v>
      </c>
      <c r="R903">
        <v>8.2585714285714307</v>
      </c>
      <c r="S903" s="29"/>
    </row>
    <row r="904" spans="9:19" x14ac:dyDescent="0.2">
      <c r="I904" t="s">
        <v>1577</v>
      </c>
      <c r="J904" t="s">
        <v>1276</v>
      </c>
      <c r="K904" t="s">
        <v>565</v>
      </c>
      <c r="L904" t="s">
        <v>503</v>
      </c>
      <c r="M904">
        <v>87124463</v>
      </c>
      <c r="N904">
        <v>42891</v>
      </c>
      <c r="O904">
        <v>4</v>
      </c>
      <c r="P904">
        <v>1</v>
      </c>
      <c r="Q904">
        <v>1487</v>
      </c>
      <c r="R904">
        <v>8.2642857142857107</v>
      </c>
      <c r="S904" s="29"/>
    </row>
    <row r="905" spans="9:19" x14ac:dyDescent="0.2">
      <c r="I905" t="s">
        <v>1578</v>
      </c>
      <c r="J905" t="s">
        <v>1276</v>
      </c>
      <c r="K905" t="s">
        <v>565</v>
      </c>
      <c r="L905" t="s">
        <v>505</v>
      </c>
      <c r="M905">
        <v>87124464</v>
      </c>
      <c r="N905">
        <v>42892</v>
      </c>
      <c r="O905">
        <v>4</v>
      </c>
      <c r="P905">
        <v>1</v>
      </c>
      <c r="Q905">
        <v>1487</v>
      </c>
      <c r="R905">
        <v>8.27</v>
      </c>
      <c r="S905" s="29"/>
    </row>
    <row r="906" spans="9:19" x14ac:dyDescent="0.2">
      <c r="I906" t="s">
        <v>1579</v>
      </c>
      <c r="J906" t="s">
        <v>1276</v>
      </c>
      <c r="K906" t="s">
        <v>565</v>
      </c>
      <c r="L906" t="s">
        <v>507</v>
      </c>
      <c r="M906">
        <v>87124465</v>
      </c>
      <c r="N906">
        <v>42893</v>
      </c>
      <c r="O906">
        <v>4</v>
      </c>
      <c r="P906">
        <v>1</v>
      </c>
      <c r="Q906">
        <v>1487</v>
      </c>
      <c r="R906">
        <v>8.2757142857142796</v>
      </c>
      <c r="S906" s="29"/>
    </row>
    <row r="907" spans="9:19" x14ac:dyDescent="0.2">
      <c r="I907" t="s">
        <v>1580</v>
      </c>
      <c r="J907" t="s">
        <v>1276</v>
      </c>
      <c r="K907" t="s">
        <v>565</v>
      </c>
      <c r="L907" t="s">
        <v>509</v>
      </c>
      <c r="M907">
        <v>87124466</v>
      </c>
      <c r="N907">
        <v>42894</v>
      </c>
      <c r="O907">
        <v>4</v>
      </c>
      <c r="P907">
        <v>1</v>
      </c>
      <c r="Q907">
        <v>1487</v>
      </c>
      <c r="R907">
        <v>8.2814285714285703</v>
      </c>
      <c r="S907" s="29"/>
    </row>
    <row r="908" spans="9:19" x14ac:dyDescent="0.2">
      <c r="I908" t="s">
        <v>1581</v>
      </c>
      <c r="J908" t="s">
        <v>1276</v>
      </c>
      <c r="K908" t="s">
        <v>565</v>
      </c>
      <c r="L908" t="s">
        <v>511</v>
      </c>
      <c r="M908">
        <v>87124467</v>
      </c>
      <c r="N908">
        <v>42895</v>
      </c>
      <c r="O908">
        <v>4</v>
      </c>
      <c r="P908">
        <v>1</v>
      </c>
      <c r="Q908">
        <v>1487</v>
      </c>
      <c r="R908">
        <v>8.2871428571428503</v>
      </c>
      <c r="S908" s="29"/>
    </row>
    <row r="909" spans="9:19" x14ac:dyDescent="0.2">
      <c r="I909" t="s">
        <v>1582</v>
      </c>
      <c r="J909" t="s">
        <v>1276</v>
      </c>
      <c r="K909" t="s">
        <v>565</v>
      </c>
      <c r="L909" t="s">
        <v>513</v>
      </c>
      <c r="M909">
        <v>87124468</v>
      </c>
      <c r="N909">
        <v>42896</v>
      </c>
      <c r="O909">
        <v>4</v>
      </c>
      <c r="P909">
        <v>1</v>
      </c>
      <c r="Q909">
        <v>1487</v>
      </c>
      <c r="R909">
        <v>8.2928571428571392</v>
      </c>
      <c r="S909" s="29"/>
    </row>
    <row r="910" spans="9:19" x14ac:dyDescent="0.2">
      <c r="I910" t="s">
        <v>1583</v>
      </c>
      <c r="J910" t="s">
        <v>1276</v>
      </c>
      <c r="K910" t="s">
        <v>565</v>
      </c>
      <c r="L910" t="s">
        <v>515</v>
      </c>
      <c r="M910">
        <v>87124469</v>
      </c>
      <c r="N910">
        <v>42897</v>
      </c>
      <c r="O910">
        <v>4</v>
      </c>
      <c r="P910">
        <v>1</v>
      </c>
      <c r="Q910">
        <v>1487</v>
      </c>
      <c r="R910">
        <v>8.2985714285714192</v>
      </c>
      <c r="S910" s="29"/>
    </row>
    <row r="911" spans="9:19" x14ac:dyDescent="0.2">
      <c r="I911" t="s">
        <v>1584</v>
      </c>
      <c r="J911" t="s">
        <v>1276</v>
      </c>
      <c r="K911" t="s">
        <v>565</v>
      </c>
      <c r="L911" t="s">
        <v>517</v>
      </c>
      <c r="M911">
        <v>87124470</v>
      </c>
      <c r="N911">
        <v>42898</v>
      </c>
      <c r="O911">
        <v>4</v>
      </c>
      <c r="P911">
        <v>1</v>
      </c>
      <c r="Q911">
        <v>1487</v>
      </c>
      <c r="R911">
        <v>8.3042857142857098</v>
      </c>
      <c r="S911" s="29"/>
    </row>
    <row r="912" spans="9:19" x14ac:dyDescent="0.2">
      <c r="I912" t="s">
        <v>1585</v>
      </c>
      <c r="J912" t="s">
        <v>1276</v>
      </c>
      <c r="K912" t="s">
        <v>565</v>
      </c>
      <c r="L912" t="s">
        <v>519</v>
      </c>
      <c r="M912">
        <v>87124471</v>
      </c>
      <c r="N912">
        <v>42899</v>
      </c>
      <c r="O912">
        <v>4</v>
      </c>
      <c r="P912">
        <v>1</v>
      </c>
      <c r="Q912">
        <v>1487</v>
      </c>
      <c r="R912">
        <v>8.31</v>
      </c>
      <c r="S912" s="29"/>
    </row>
    <row r="913" spans="9:19" x14ac:dyDescent="0.2">
      <c r="I913" t="s">
        <v>1586</v>
      </c>
      <c r="J913" t="s">
        <v>1276</v>
      </c>
      <c r="K913" t="s">
        <v>565</v>
      </c>
      <c r="L913" t="s">
        <v>521</v>
      </c>
      <c r="M913">
        <v>87124472</v>
      </c>
      <c r="N913">
        <v>42900</v>
      </c>
      <c r="O913">
        <v>4</v>
      </c>
      <c r="P913">
        <v>1</v>
      </c>
      <c r="Q913">
        <v>1487</v>
      </c>
      <c r="R913">
        <v>8.3157142857142805</v>
      </c>
      <c r="S913" s="29"/>
    </row>
    <row r="914" spans="9:19" x14ac:dyDescent="0.2">
      <c r="I914" t="s">
        <v>1587</v>
      </c>
      <c r="J914" t="s">
        <v>1276</v>
      </c>
      <c r="K914" t="s">
        <v>565</v>
      </c>
      <c r="L914" t="s">
        <v>523</v>
      </c>
      <c r="M914">
        <v>87124473</v>
      </c>
      <c r="N914">
        <v>42901</v>
      </c>
      <c r="O914">
        <v>4</v>
      </c>
      <c r="P914">
        <v>1</v>
      </c>
      <c r="Q914">
        <v>1487</v>
      </c>
      <c r="R914">
        <v>8.3214285714285694</v>
      </c>
      <c r="S914" s="29"/>
    </row>
    <row r="915" spans="9:19" x14ac:dyDescent="0.2">
      <c r="I915" t="s">
        <v>1588</v>
      </c>
      <c r="J915" t="s">
        <v>1276</v>
      </c>
      <c r="K915" t="s">
        <v>565</v>
      </c>
      <c r="L915" t="s">
        <v>525</v>
      </c>
      <c r="M915">
        <v>87124474</v>
      </c>
      <c r="N915">
        <v>42902</v>
      </c>
      <c r="O915">
        <v>4</v>
      </c>
      <c r="P915">
        <v>1</v>
      </c>
      <c r="Q915">
        <v>1487</v>
      </c>
      <c r="R915">
        <v>8.3271428571428494</v>
      </c>
      <c r="S915" s="29"/>
    </row>
    <row r="916" spans="9:19" x14ac:dyDescent="0.2">
      <c r="I916" t="s">
        <v>1589</v>
      </c>
      <c r="J916" t="s">
        <v>1276</v>
      </c>
      <c r="K916" t="s">
        <v>565</v>
      </c>
      <c r="L916" t="s">
        <v>527</v>
      </c>
      <c r="M916">
        <v>87124475</v>
      </c>
      <c r="N916">
        <v>42903</v>
      </c>
      <c r="O916">
        <v>4</v>
      </c>
      <c r="P916">
        <v>1</v>
      </c>
      <c r="Q916">
        <v>1487</v>
      </c>
      <c r="R916">
        <v>8.3328571428571401</v>
      </c>
      <c r="S916" s="29"/>
    </row>
    <row r="917" spans="9:19" x14ac:dyDescent="0.2">
      <c r="I917" t="s">
        <v>1590</v>
      </c>
      <c r="J917" t="s">
        <v>1276</v>
      </c>
      <c r="K917" t="s">
        <v>565</v>
      </c>
      <c r="L917" t="s">
        <v>529</v>
      </c>
      <c r="M917">
        <v>87124476</v>
      </c>
      <c r="N917">
        <v>42904</v>
      </c>
      <c r="O917">
        <v>4</v>
      </c>
      <c r="P917">
        <v>1</v>
      </c>
      <c r="Q917">
        <v>1487</v>
      </c>
      <c r="R917">
        <v>8.3385714285714201</v>
      </c>
      <c r="S917" s="29"/>
    </row>
    <row r="918" spans="9:19" x14ac:dyDescent="0.2">
      <c r="I918" t="s">
        <v>1591</v>
      </c>
      <c r="J918" t="s">
        <v>1276</v>
      </c>
      <c r="K918" t="s">
        <v>565</v>
      </c>
      <c r="L918" t="s">
        <v>531</v>
      </c>
      <c r="M918">
        <v>87124477</v>
      </c>
      <c r="N918">
        <v>42905</v>
      </c>
      <c r="O918">
        <v>4</v>
      </c>
      <c r="P918">
        <v>1</v>
      </c>
      <c r="Q918">
        <v>1487</v>
      </c>
      <c r="R918">
        <v>8.3442857142857108</v>
      </c>
      <c r="S918" s="29"/>
    </row>
    <row r="919" spans="9:19" x14ac:dyDescent="0.2">
      <c r="I919" t="s">
        <v>1592</v>
      </c>
      <c r="J919" t="s">
        <v>1276</v>
      </c>
      <c r="K919" t="s">
        <v>565</v>
      </c>
      <c r="L919" t="s">
        <v>533</v>
      </c>
      <c r="M919">
        <v>87124478</v>
      </c>
      <c r="N919">
        <v>42906</v>
      </c>
      <c r="O919">
        <v>4</v>
      </c>
      <c r="P919">
        <v>1</v>
      </c>
      <c r="Q919">
        <v>1487</v>
      </c>
      <c r="R919">
        <v>8.3499999999999908</v>
      </c>
      <c r="S919" s="29"/>
    </row>
    <row r="920" spans="9:19" x14ac:dyDescent="0.2">
      <c r="I920" t="s">
        <v>1593</v>
      </c>
      <c r="J920" t="s">
        <v>1276</v>
      </c>
      <c r="K920" t="s">
        <v>565</v>
      </c>
      <c r="L920" t="s">
        <v>535</v>
      </c>
      <c r="M920">
        <v>87124479</v>
      </c>
      <c r="N920">
        <v>42907</v>
      </c>
      <c r="O920">
        <v>4</v>
      </c>
      <c r="P920">
        <v>1</v>
      </c>
      <c r="Q920">
        <v>1487</v>
      </c>
      <c r="R920">
        <v>8.3557142857142797</v>
      </c>
      <c r="S920" s="29"/>
    </row>
    <row r="921" spans="9:19" x14ac:dyDescent="0.2">
      <c r="I921" t="s">
        <v>1594</v>
      </c>
      <c r="J921" t="s">
        <v>1276</v>
      </c>
      <c r="K921" t="s">
        <v>565</v>
      </c>
      <c r="L921" t="s">
        <v>537</v>
      </c>
      <c r="M921">
        <v>87124480</v>
      </c>
      <c r="N921">
        <v>42908</v>
      </c>
      <c r="O921">
        <v>4</v>
      </c>
      <c r="P921">
        <v>1</v>
      </c>
      <c r="Q921">
        <v>1487</v>
      </c>
      <c r="R921">
        <v>8.3614285714285597</v>
      </c>
      <c r="S921" s="29"/>
    </row>
    <row r="922" spans="9:19" x14ac:dyDescent="0.2">
      <c r="I922" t="s">
        <v>1595</v>
      </c>
      <c r="J922" t="s">
        <v>1276</v>
      </c>
      <c r="K922" t="s">
        <v>565</v>
      </c>
      <c r="L922" t="s">
        <v>539</v>
      </c>
      <c r="M922">
        <v>87124481</v>
      </c>
      <c r="N922">
        <v>42909</v>
      </c>
      <c r="O922">
        <v>4</v>
      </c>
      <c r="P922">
        <v>1</v>
      </c>
      <c r="Q922">
        <v>1487</v>
      </c>
      <c r="R922">
        <v>8.3671428571428503</v>
      </c>
      <c r="S922" s="29"/>
    </row>
    <row r="923" spans="9:19" x14ac:dyDescent="0.2">
      <c r="I923" t="s">
        <v>1596</v>
      </c>
      <c r="J923" t="s">
        <v>1276</v>
      </c>
      <c r="K923" t="s">
        <v>565</v>
      </c>
      <c r="L923" t="s">
        <v>541</v>
      </c>
      <c r="M923">
        <v>87124482</v>
      </c>
      <c r="N923">
        <v>42910</v>
      </c>
      <c r="O923">
        <v>4</v>
      </c>
      <c r="P923">
        <v>1</v>
      </c>
      <c r="Q923">
        <v>1487</v>
      </c>
      <c r="R923">
        <v>8.3728571428571303</v>
      </c>
      <c r="S923" s="29"/>
    </row>
    <row r="924" spans="9:19" x14ac:dyDescent="0.2">
      <c r="I924" t="s">
        <v>1597</v>
      </c>
      <c r="J924" t="s">
        <v>1276</v>
      </c>
      <c r="K924" t="s">
        <v>565</v>
      </c>
      <c r="L924" t="s">
        <v>543</v>
      </c>
      <c r="M924">
        <v>87124483</v>
      </c>
      <c r="N924">
        <v>42911</v>
      </c>
      <c r="O924">
        <v>4</v>
      </c>
      <c r="P924">
        <v>1</v>
      </c>
      <c r="Q924">
        <v>1487</v>
      </c>
      <c r="R924">
        <v>8.3785714285714192</v>
      </c>
      <c r="S924" s="29"/>
    </row>
    <row r="925" spans="9:19" x14ac:dyDescent="0.2">
      <c r="I925" t="s">
        <v>1598</v>
      </c>
      <c r="J925" t="s">
        <v>1276</v>
      </c>
      <c r="K925" t="s">
        <v>565</v>
      </c>
      <c r="L925" t="s">
        <v>545</v>
      </c>
      <c r="M925">
        <v>87124484</v>
      </c>
      <c r="N925">
        <v>42912</v>
      </c>
      <c r="O925">
        <v>4</v>
      </c>
      <c r="P925">
        <v>1</v>
      </c>
      <c r="Q925">
        <v>1487</v>
      </c>
      <c r="R925">
        <v>8.3842857142856992</v>
      </c>
      <c r="S925" s="29"/>
    </row>
    <row r="926" spans="9:19" x14ac:dyDescent="0.2">
      <c r="J926" s="29"/>
      <c r="K926" s="29"/>
      <c r="L926" s="29"/>
      <c r="M926" s="29"/>
      <c r="N926" s="29"/>
      <c r="O926" s="29"/>
      <c r="P926" s="29"/>
      <c r="Q926" s="29"/>
      <c r="R926" s="29"/>
      <c r="S926" s="29"/>
    </row>
    <row r="927" spans="9:19" x14ac:dyDescent="0.2">
      <c r="J927" s="29"/>
      <c r="K927" s="29"/>
      <c r="L927" s="29"/>
      <c r="M927" s="29"/>
      <c r="N927" s="29"/>
      <c r="O927" s="29"/>
      <c r="P927" s="29"/>
      <c r="Q927" s="29"/>
      <c r="R927" s="29"/>
      <c r="S927" s="29"/>
    </row>
    <row r="928" spans="9:19" x14ac:dyDescent="0.2">
      <c r="J928" s="29"/>
      <c r="K928" s="29"/>
      <c r="L928" s="29"/>
      <c r="M928" s="29"/>
      <c r="N928" s="29"/>
      <c r="O928" s="29"/>
      <c r="P928" s="29"/>
      <c r="Q928" s="29"/>
      <c r="R928" s="29"/>
      <c r="S928" s="29"/>
    </row>
    <row r="929" spans="10:19" x14ac:dyDescent="0.2">
      <c r="J929" s="29"/>
      <c r="K929" s="29"/>
      <c r="L929" s="29"/>
      <c r="M929" s="29"/>
      <c r="N929" s="29"/>
      <c r="O929" s="29"/>
      <c r="P929" s="29"/>
      <c r="Q929" s="29"/>
      <c r="R929" s="29"/>
      <c r="S929" s="29"/>
    </row>
    <row r="930" spans="10:19" x14ac:dyDescent="0.2">
      <c r="J930" s="29"/>
      <c r="K930" s="29"/>
      <c r="L930" s="29"/>
      <c r="M930" s="29"/>
      <c r="N930" s="29"/>
      <c r="O930" s="29"/>
      <c r="P930" s="29"/>
      <c r="Q930" s="29"/>
      <c r="R930" s="29"/>
      <c r="S930" s="29"/>
    </row>
    <row r="931" spans="10:19" x14ac:dyDescent="0.2">
      <c r="J931" s="29"/>
      <c r="K931" s="29"/>
      <c r="L931" s="29"/>
      <c r="M931" s="29"/>
      <c r="N931" s="29"/>
      <c r="O931" s="29"/>
      <c r="P931" s="29"/>
      <c r="Q931" s="29"/>
      <c r="R931" s="29"/>
      <c r="S931" s="29"/>
    </row>
    <row r="932" spans="10:19" x14ac:dyDescent="0.2">
      <c r="J932" s="29"/>
      <c r="K932" s="29"/>
      <c r="L932" s="29"/>
      <c r="M932" s="29"/>
      <c r="N932" s="29"/>
      <c r="O932" s="29"/>
      <c r="P932" s="29"/>
      <c r="Q932" s="29"/>
      <c r="R932" s="29"/>
      <c r="S932" s="29"/>
    </row>
  </sheetData>
  <mergeCells count="2">
    <mergeCell ref="B18:D22"/>
    <mergeCell ref="F18:H22"/>
  </mergeCells>
  <conditionalFormatting sqref="B28:G28">
    <cfRule type="expression" dxfId="9" priority="3">
      <formula>$U242&gt;700</formula>
    </cfRule>
  </conditionalFormatting>
  <conditionalFormatting sqref="I28:R28">
    <cfRule type="expression" dxfId="8" priority="1">
      <formula>$U242&gt;700</formula>
    </cfRule>
  </conditionalFormatting>
  <conditionalFormatting sqref="M29:R34">
    <cfRule type="expression" dxfId="7" priority="2">
      <formula>$U29&gt;700</formula>
    </cfRule>
  </conditionalFormatting>
  <conditionalFormatting sqref="U28 S29:U48">
    <cfRule type="expression" dxfId="6" priority="4">
      <formula>$U28&gt;700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BuscarX</vt:lpstr>
      <vt:lpstr>Ejercicio 1</vt:lpstr>
      <vt:lpstr>Ejercicio 2</vt:lpstr>
      <vt:lpstr>Ejercicio 3</vt:lpstr>
      <vt:lpstr>Ejercicio 4</vt:lpstr>
      <vt:lpstr>Ejercicio 5</vt:lpstr>
      <vt:lpstr>Solución 1</vt:lpstr>
      <vt:lpstr>Solución 2</vt:lpstr>
      <vt:lpstr>Solución 3</vt:lpstr>
      <vt:lpstr>Solución 4</vt:lpstr>
      <vt:lpstr>Solución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dmi271</dc:creator>
  <cp:lastModifiedBy>Nathalie Duran</cp:lastModifiedBy>
  <dcterms:created xsi:type="dcterms:W3CDTF">2020-03-14T14:27:20Z</dcterms:created>
  <dcterms:modified xsi:type="dcterms:W3CDTF">2024-10-08T17:44:48Z</dcterms:modified>
</cp:coreProperties>
</file>