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B40" i="1" l="1"/>
  <c r="B39" i="1"/>
  <c r="B38" i="1"/>
  <c r="B33" i="1"/>
  <c r="B32" i="1"/>
  <c r="B31" i="1"/>
  <c r="B26" i="1"/>
  <c r="B25" i="1"/>
  <c r="B24" i="1"/>
  <c r="B19" i="1"/>
  <c r="B18" i="1"/>
  <c r="B17" i="1"/>
  <c r="B12" i="1"/>
  <c r="B11" i="1"/>
  <c r="B10" i="1"/>
  <c r="K40" i="1"/>
  <c r="I40" i="1"/>
  <c r="K39" i="1"/>
  <c r="I39" i="1"/>
  <c r="K38" i="1"/>
  <c r="I38" i="1"/>
  <c r="E37" i="1"/>
  <c r="K33" i="1"/>
  <c r="I33" i="1"/>
  <c r="K32" i="1"/>
  <c r="I32" i="1"/>
  <c r="K31" i="1"/>
  <c r="I31" i="1"/>
  <c r="E30" i="1"/>
  <c r="K26" i="1"/>
  <c r="I26" i="1"/>
  <c r="K25" i="1"/>
  <c r="I25" i="1"/>
  <c r="K24" i="1"/>
  <c r="I24" i="1"/>
  <c r="E23" i="1"/>
  <c r="H24" i="1" s="1"/>
  <c r="K19" i="1"/>
  <c r="I19" i="1"/>
  <c r="K18" i="1"/>
  <c r="I18" i="1"/>
  <c r="K17" i="1"/>
  <c r="I17" i="1"/>
  <c r="E16" i="1"/>
  <c r="H19" i="1" s="1"/>
  <c r="E9" i="1"/>
  <c r="K11" i="1"/>
  <c r="K12" i="1"/>
  <c r="K10" i="1"/>
  <c r="I11" i="1"/>
  <c r="I12" i="1"/>
  <c r="I10" i="1"/>
  <c r="J26" i="1" l="1"/>
  <c r="H26" i="1"/>
  <c r="J24" i="1"/>
  <c r="L12" i="1"/>
  <c r="J10" i="1"/>
  <c r="J12" i="1"/>
  <c r="L24" i="1"/>
  <c r="J11" i="1"/>
  <c r="J25" i="1"/>
  <c r="H10" i="1"/>
  <c r="H12" i="1"/>
  <c r="H11" i="1"/>
  <c r="L10" i="1"/>
  <c r="L11" i="1"/>
  <c r="H25" i="1"/>
  <c r="L26" i="1"/>
  <c r="L18" i="1"/>
  <c r="H17" i="1"/>
  <c r="J17" i="1"/>
  <c r="J19" i="1"/>
  <c r="H18" i="1"/>
  <c r="L17" i="1"/>
  <c r="L19" i="1"/>
  <c r="J18" i="1"/>
  <c r="L25" i="1"/>
  <c r="L33" i="1"/>
  <c r="L39" i="1"/>
  <c r="H40" i="1"/>
  <c r="L40" i="1"/>
  <c r="J39" i="1"/>
  <c r="H38" i="1"/>
  <c r="J40" i="1"/>
  <c r="H39" i="1"/>
  <c r="L38" i="1"/>
  <c r="J38" i="1"/>
  <c r="H32" i="1"/>
  <c r="J31" i="1"/>
  <c r="J33" i="1"/>
  <c r="H33" i="1"/>
  <c r="L31" i="1"/>
  <c r="L32" i="1"/>
  <c r="H31" i="1"/>
  <c r="J32" i="1"/>
</calcChain>
</file>

<file path=xl/sharedStrings.xml><?xml version="1.0" encoding="utf-8"?>
<sst xmlns="http://schemas.openxmlformats.org/spreadsheetml/2006/main" count="58" uniqueCount="16">
  <si>
    <t>Markt:</t>
  </si>
  <si>
    <t>Tickgröße:</t>
  </si>
  <si>
    <t>Tickwert:</t>
  </si>
  <si>
    <t>Stop in Ticks:</t>
  </si>
  <si>
    <t>4x ATR (in Ticks):</t>
  </si>
  <si>
    <t>2x ATR (in Ticks):</t>
  </si>
  <si>
    <t>1x ATR (in Ticks):</t>
  </si>
  <si>
    <t>Risiko pro Trade:</t>
  </si>
  <si>
    <t>Lots</t>
  </si>
  <si>
    <t>Welche Märkte kann ich handeln?</t>
  </si>
  <si>
    <t>gelb = ausfüllen</t>
  </si>
  <si>
    <t>BUND</t>
  </si>
  <si>
    <t>EUR/USD FX</t>
  </si>
  <si>
    <t>EUROSTOXX</t>
  </si>
  <si>
    <t>M6E</t>
  </si>
  <si>
    <t>CFD Dax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</si>
</sst>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44" fontId="0" fillId="4" borderId="0" xfId="1" applyFont="1" applyFill="1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3" borderId="0" xfId="0" applyNumberFormat="1" applyFill="1"/>
    <xf numFmtId="0" fontId="3" fillId="0" borderId="0" xfId="0" applyFont="1" applyAlignment="1">
      <alignment horizontal="center"/>
    </xf>
    <xf numFmtId="0" fontId="0" fillId="4" borderId="0" xfId="0" applyNumberFormat="1" applyFill="1"/>
    <xf numFmtId="0" fontId="4" fillId="3" borderId="0" xfId="0" applyFont="1" applyFill="1"/>
    <xf numFmtId="0" fontId="3" fillId="3" borderId="0" xfId="0" applyFont="1" applyFill="1"/>
    <xf numFmtId="0" fontId="0" fillId="4" borderId="0" xfId="0" applyFill="1" applyAlignment="1">
      <alignment horizontal="center"/>
    </xf>
  </cellXfs>
  <cellStyles count="2">
    <cellStyle name="Standard" xfId="0" builtinId="0"/>
    <cellStyle name="Währung" xfId="1" builtinId="4"/>
  </cellStyles>
  <dxfs count="28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ySplit="1" topLeftCell="A2" activePane="bottomLeft" state="frozen"/>
      <selection pane="bottomLeft" activeCell="N12" sqref="N12"/>
    </sheetView>
  </sheetViews>
  <sheetFormatPr baseColWidth="10" defaultColWidth="8.7109375" defaultRowHeight="15" x14ac:dyDescent="0.25"/>
  <cols>
    <col min="2" max="2" width="16.42578125" customWidth="1"/>
    <col min="3" max="5" width="13.5703125" customWidth="1"/>
    <col min="6" max="6" width="3.5703125" customWidth="1"/>
    <col min="7" max="7" width="14.85546875" bestFit="1" customWidth="1"/>
    <col min="8" max="8" width="13.5703125" customWidth="1"/>
    <col min="9" max="9" width="14.85546875" bestFit="1" customWidth="1"/>
    <col min="10" max="10" width="13.5703125" customWidth="1"/>
    <col min="11" max="11" width="14.85546875" bestFit="1" customWidth="1"/>
    <col min="12" max="12" width="13.5703125" customWidth="1"/>
  </cols>
  <sheetData>
    <row r="1" spans="1:12" s="17" customFormat="1" ht="23.25" x14ac:dyDescent="0.35">
      <c r="A1" s="16" t="s">
        <v>9</v>
      </c>
    </row>
    <row r="4" spans="1:12" x14ac:dyDescent="0.25">
      <c r="B4" s="4" t="s">
        <v>7</v>
      </c>
      <c r="C4" s="6">
        <v>50</v>
      </c>
      <c r="E4" s="18" t="s">
        <v>10</v>
      </c>
    </row>
    <row r="7" spans="1:12" s="1" customFormat="1" x14ac:dyDescent="0.25">
      <c r="A7" s="14"/>
      <c r="B7" s="2" t="s">
        <v>0</v>
      </c>
      <c r="C7" s="3" t="s">
        <v>1</v>
      </c>
      <c r="D7" s="3" t="s">
        <v>2</v>
      </c>
      <c r="E7" s="3" t="s">
        <v>3</v>
      </c>
      <c r="F7" s="3"/>
      <c r="G7" s="3" t="s">
        <v>6</v>
      </c>
      <c r="H7" s="3" t="s">
        <v>8</v>
      </c>
      <c r="I7" s="3" t="s">
        <v>5</v>
      </c>
      <c r="J7" s="3" t="s">
        <v>8</v>
      </c>
      <c r="K7" s="3" t="s">
        <v>4</v>
      </c>
      <c r="L7" s="3" t="s">
        <v>8</v>
      </c>
    </row>
    <row r="8" spans="1:12" x14ac:dyDescent="0.25">
      <c r="A8" s="14"/>
    </row>
    <row r="9" spans="1:12" x14ac:dyDescent="0.25">
      <c r="A9" s="14"/>
      <c r="B9" s="5" t="s">
        <v>15</v>
      </c>
      <c r="C9" s="15">
        <v>1</v>
      </c>
      <c r="D9" s="15">
        <v>1</v>
      </c>
      <c r="E9" s="13">
        <f>$C$4/D9*C9</f>
        <v>50</v>
      </c>
      <c r="F9" s="4"/>
      <c r="G9" s="4"/>
      <c r="H9" s="4"/>
      <c r="I9" s="4"/>
      <c r="J9" s="4"/>
      <c r="K9" s="4"/>
      <c r="L9" s="4"/>
    </row>
    <row r="10" spans="1:12" x14ac:dyDescent="0.25">
      <c r="A10" s="14"/>
      <c r="B10" s="7" t="str">
        <f>B9&amp;" 60"</f>
        <v>CFD Dax 60</v>
      </c>
      <c r="C10" s="7"/>
      <c r="D10" s="7"/>
      <c r="E10" s="7"/>
      <c r="F10" s="8"/>
      <c r="G10" s="9">
        <v>40</v>
      </c>
      <c r="H10" s="10">
        <f>INT($E$9/G10)</f>
        <v>1</v>
      </c>
      <c r="I10" s="7">
        <f>G10*2</f>
        <v>80</v>
      </c>
      <c r="J10" s="11">
        <f>INT($E$9/I10)</f>
        <v>0</v>
      </c>
      <c r="K10" s="7">
        <f>G10*4</f>
        <v>160</v>
      </c>
      <c r="L10" s="12">
        <f>INT($E$9/K10)</f>
        <v>0</v>
      </c>
    </row>
    <row r="11" spans="1:12" x14ac:dyDescent="0.25">
      <c r="A11" s="14"/>
      <c r="B11" s="7" t="str">
        <f>B9&amp;" 15"</f>
        <v>CFD Dax 15</v>
      </c>
      <c r="C11" s="7"/>
      <c r="D11" s="7"/>
      <c r="E11" s="7"/>
      <c r="F11" s="8"/>
      <c r="G11" s="9">
        <v>20</v>
      </c>
      <c r="H11" s="10">
        <f t="shared" ref="H11:H12" si="0">INT($E$9/G11)</f>
        <v>2</v>
      </c>
      <c r="I11" s="7">
        <f t="shared" ref="I11:I12" si="1">G11*2</f>
        <v>40</v>
      </c>
      <c r="J11" s="11">
        <f t="shared" ref="J11:J12" si="2">INT($E$9/I11)</f>
        <v>1</v>
      </c>
      <c r="K11" s="7">
        <f t="shared" ref="K11:K12" si="3">G11*4</f>
        <v>80</v>
      </c>
      <c r="L11" s="12">
        <f t="shared" ref="L11:L12" si="4">INT($E$9/K11)</f>
        <v>0</v>
      </c>
    </row>
    <row r="12" spans="1:12" x14ac:dyDescent="0.25">
      <c r="A12" s="14"/>
      <c r="B12" s="7" t="str">
        <f>B9&amp;" 5"</f>
        <v>CFD Dax 5</v>
      </c>
      <c r="C12" s="7"/>
      <c r="D12" s="7"/>
      <c r="E12" s="7"/>
      <c r="F12" s="8"/>
      <c r="G12" s="9">
        <v>10</v>
      </c>
      <c r="H12" s="10">
        <f t="shared" si="0"/>
        <v>5</v>
      </c>
      <c r="I12" s="7">
        <f t="shared" si="1"/>
        <v>20</v>
      </c>
      <c r="J12" s="11">
        <f t="shared" si="2"/>
        <v>2</v>
      </c>
      <c r="K12" s="7">
        <f t="shared" si="3"/>
        <v>40</v>
      </c>
      <c r="L12" s="12">
        <f t="shared" si="4"/>
        <v>1</v>
      </c>
    </row>
    <row r="13" spans="1:12" x14ac:dyDescent="0.25">
      <c r="A13" s="14"/>
    </row>
    <row r="14" spans="1:12" x14ac:dyDescent="0.25">
      <c r="A14" s="14"/>
      <c r="B14" s="2" t="s">
        <v>0</v>
      </c>
      <c r="C14" s="3" t="s">
        <v>1</v>
      </c>
      <c r="D14" s="3" t="s">
        <v>2</v>
      </c>
      <c r="E14" s="3" t="s">
        <v>3</v>
      </c>
      <c r="F14" s="3"/>
      <c r="G14" s="3" t="s">
        <v>6</v>
      </c>
      <c r="H14" s="3" t="s">
        <v>8</v>
      </c>
      <c r="I14" s="3" t="s">
        <v>5</v>
      </c>
      <c r="J14" s="3" t="s">
        <v>8</v>
      </c>
      <c r="K14" s="3" t="s">
        <v>4</v>
      </c>
      <c r="L14" s="3" t="s">
        <v>8</v>
      </c>
    </row>
    <row r="15" spans="1:12" x14ac:dyDescent="0.25">
      <c r="A15" s="14"/>
    </row>
    <row r="16" spans="1:12" x14ac:dyDescent="0.25">
      <c r="A16" s="14"/>
      <c r="B16" s="5" t="s">
        <v>14</v>
      </c>
      <c r="C16" s="15">
        <v>1E-4</v>
      </c>
      <c r="D16" s="15">
        <v>1.25</v>
      </c>
      <c r="E16" s="13">
        <f>$C$4/D16*C16</f>
        <v>4.0000000000000001E-3</v>
      </c>
      <c r="F16" s="4"/>
      <c r="G16" s="4"/>
      <c r="H16" s="4"/>
      <c r="I16" s="4"/>
      <c r="J16" s="4"/>
      <c r="K16" s="4"/>
      <c r="L16" s="4"/>
    </row>
    <row r="17" spans="1:12" x14ac:dyDescent="0.25">
      <c r="A17" s="14"/>
      <c r="B17" s="7" t="str">
        <f>B16&amp;" 60"</f>
        <v>M6E 60</v>
      </c>
      <c r="C17" s="7"/>
      <c r="D17" s="7"/>
      <c r="E17" s="7"/>
      <c r="F17" s="8"/>
      <c r="G17" s="9">
        <v>1.5E-3</v>
      </c>
      <c r="H17" s="10">
        <f>INT($E$16/G17)</f>
        <v>2</v>
      </c>
      <c r="I17" s="7">
        <f>G17*2</f>
        <v>3.0000000000000001E-3</v>
      </c>
      <c r="J17" s="11">
        <f>INT($E$16/I17)</f>
        <v>1</v>
      </c>
      <c r="K17" s="7">
        <f>G17*4</f>
        <v>6.0000000000000001E-3</v>
      </c>
      <c r="L17" s="12">
        <f>INT($E$16/K17)</f>
        <v>0</v>
      </c>
    </row>
    <row r="18" spans="1:12" x14ac:dyDescent="0.25">
      <c r="A18" s="14"/>
      <c r="B18" s="7" t="str">
        <f>B16&amp;" 15"</f>
        <v>M6E 15</v>
      </c>
      <c r="C18" s="7"/>
      <c r="D18" s="7"/>
      <c r="E18" s="7"/>
      <c r="F18" s="8"/>
      <c r="G18" s="9">
        <v>8.9999999999999998E-4</v>
      </c>
      <c r="H18" s="10">
        <f>INT($E$16/G18)</f>
        <v>4</v>
      </c>
      <c r="I18" s="7">
        <f t="shared" ref="I18:I19" si="5">G18*2</f>
        <v>1.8E-3</v>
      </c>
      <c r="J18" s="11">
        <f>INT($E$16/I18)</f>
        <v>2</v>
      </c>
      <c r="K18" s="7">
        <f t="shared" ref="K18:K19" si="6">G18*4</f>
        <v>3.5999999999999999E-3</v>
      </c>
      <c r="L18" s="12">
        <f>INT($E$16/K18)</f>
        <v>1</v>
      </c>
    </row>
    <row r="19" spans="1:12" x14ac:dyDescent="0.25">
      <c r="A19" s="14"/>
      <c r="B19" s="7" t="str">
        <f>B16&amp;" 5"</f>
        <v>M6E 5</v>
      </c>
      <c r="C19" s="7"/>
      <c r="D19" s="7"/>
      <c r="E19" s="7"/>
      <c r="F19" s="8"/>
      <c r="G19" s="9">
        <v>5.9999999999999995E-4</v>
      </c>
      <c r="H19" s="10">
        <f>INT($E$16/G19)</f>
        <v>6</v>
      </c>
      <c r="I19" s="7">
        <f t="shared" si="5"/>
        <v>1.1999999999999999E-3</v>
      </c>
      <c r="J19" s="11">
        <f>INT($E$16/I19)</f>
        <v>3</v>
      </c>
      <c r="K19" s="7">
        <f t="shared" si="6"/>
        <v>2.3999999999999998E-3</v>
      </c>
      <c r="L19" s="12">
        <f>INT($E$16/K19)</f>
        <v>1</v>
      </c>
    </row>
    <row r="20" spans="1:12" x14ac:dyDescent="0.25">
      <c r="A20" s="14"/>
    </row>
    <row r="21" spans="1:12" x14ac:dyDescent="0.25">
      <c r="A21" s="14"/>
      <c r="B21" s="2" t="s">
        <v>0</v>
      </c>
      <c r="C21" s="3" t="s">
        <v>1</v>
      </c>
      <c r="D21" s="3" t="s">
        <v>2</v>
      </c>
      <c r="E21" s="3" t="s">
        <v>3</v>
      </c>
      <c r="F21" s="3"/>
      <c r="G21" s="3" t="s">
        <v>6</v>
      </c>
      <c r="H21" s="3" t="s">
        <v>8</v>
      </c>
      <c r="I21" s="3" t="s">
        <v>5</v>
      </c>
      <c r="J21" s="3" t="s">
        <v>8</v>
      </c>
      <c r="K21" s="3" t="s">
        <v>4</v>
      </c>
      <c r="L21" s="3" t="s">
        <v>8</v>
      </c>
    </row>
    <row r="22" spans="1:12" x14ac:dyDescent="0.25">
      <c r="A22" s="14"/>
    </row>
    <row r="23" spans="1:12" x14ac:dyDescent="0.25">
      <c r="A23" s="14"/>
      <c r="B23" s="5" t="s">
        <v>11</v>
      </c>
      <c r="C23" s="15">
        <v>0.01</v>
      </c>
      <c r="D23" s="15">
        <v>10</v>
      </c>
      <c r="E23" s="13">
        <f>$C$4/D23*C23</f>
        <v>0.05</v>
      </c>
      <c r="F23" s="4"/>
      <c r="G23" s="4"/>
      <c r="H23" s="4"/>
      <c r="I23" s="4"/>
      <c r="J23" s="4"/>
      <c r="K23" s="4"/>
      <c r="L23" s="4"/>
    </row>
    <row r="24" spans="1:12" x14ac:dyDescent="0.25">
      <c r="A24" s="14"/>
      <c r="B24" s="7" t="str">
        <f>B23&amp;" 60"</f>
        <v>BUND 60</v>
      </c>
      <c r="C24" s="7"/>
      <c r="D24" s="7"/>
      <c r="E24" s="7"/>
      <c r="F24" s="8"/>
      <c r="G24" s="9">
        <v>0.2</v>
      </c>
      <c r="H24" s="10">
        <f>INT($E$23/G24)</f>
        <v>0</v>
      </c>
      <c r="I24" s="7">
        <f>G24*2</f>
        <v>0.4</v>
      </c>
      <c r="J24" s="11">
        <f>INT($E$23/I24)</f>
        <v>0</v>
      </c>
      <c r="K24" s="7">
        <f>G24*4</f>
        <v>0.8</v>
      </c>
      <c r="L24" s="12">
        <f>INT($E$23/K24)</f>
        <v>0</v>
      </c>
    </row>
    <row r="25" spans="1:12" x14ac:dyDescent="0.25">
      <c r="A25" s="14"/>
      <c r="B25" s="7" t="str">
        <f>B23&amp;" 15"</f>
        <v>BUND 15</v>
      </c>
      <c r="C25" s="7"/>
      <c r="D25" s="7"/>
      <c r="E25" s="7"/>
      <c r="F25" s="8"/>
      <c r="G25" s="9">
        <v>0.08</v>
      </c>
      <c r="H25" s="10">
        <f>INT($E$23/G25)</f>
        <v>0</v>
      </c>
      <c r="I25" s="7">
        <f t="shared" ref="I25:I26" si="7">G25*2</f>
        <v>0.16</v>
      </c>
      <c r="J25" s="11">
        <f>INT($E$23/I25)</f>
        <v>0</v>
      </c>
      <c r="K25" s="7">
        <f t="shared" ref="K25:K26" si="8">G25*4</f>
        <v>0.32</v>
      </c>
      <c r="L25" s="12">
        <f>INT($E$23/K25)</f>
        <v>0</v>
      </c>
    </row>
    <row r="26" spans="1:12" x14ac:dyDescent="0.25">
      <c r="A26" s="14"/>
      <c r="B26" s="7" t="str">
        <f>B23&amp;" 5"</f>
        <v>BUND 5</v>
      </c>
      <c r="C26" s="7"/>
      <c r="D26" s="7"/>
      <c r="E26" s="7"/>
      <c r="F26" s="8"/>
      <c r="G26" s="9">
        <v>0.05</v>
      </c>
      <c r="H26" s="10">
        <f>INT($E$23/G26)</f>
        <v>1</v>
      </c>
      <c r="I26" s="7">
        <f t="shared" si="7"/>
        <v>0.1</v>
      </c>
      <c r="J26" s="11">
        <f>INT($E$23/I26)</f>
        <v>0</v>
      </c>
      <c r="K26" s="7">
        <f t="shared" si="8"/>
        <v>0.2</v>
      </c>
      <c r="L26" s="12">
        <f>INT($E$23/K26)</f>
        <v>0</v>
      </c>
    </row>
    <row r="27" spans="1:12" x14ac:dyDescent="0.25">
      <c r="A27" s="14"/>
    </row>
    <row r="28" spans="1:12" x14ac:dyDescent="0.25">
      <c r="A28" s="14"/>
      <c r="B28" s="2" t="s">
        <v>0</v>
      </c>
      <c r="C28" s="3" t="s">
        <v>1</v>
      </c>
      <c r="D28" s="3" t="s">
        <v>2</v>
      </c>
      <c r="E28" s="3" t="s">
        <v>3</v>
      </c>
      <c r="F28" s="3"/>
      <c r="G28" s="3" t="s">
        <v>6</v>
      </c>
      <c r="H28" s="3" t="s">
        <v>8</v>
      </c>
      <c r="I28" s="3" t="s">
        <v>5</v>
      </c>
      <c r="J28" s="3" t="s">
        <v>8</v>
      </c>
      <c r="K28" s="3" t="s">
        <v>4</v>
      </c>
      <c r="L28" s="3" t="s">
        <v>8</v>
      </c>
    </row>
    <row r="29" spans="1:12" x14ac:dyDescent="0.25">
      <c r="A29" s="14"/>
    </row>
    <row r="30" spans="1:12" x14ac:dyDescent="0.25">
      <c r="A30" s="14"/>
      <c r="B30" s="5" t="s">
        <v>12</v>
      </c>
      <c r="C30" s="15">
        <v>1.0000000000000001E-5</v>
      </c>
      <c r="D30" s="15">
        <v>0.01</v>
      </c>
      <c r="E30" s="13">
        <f>$C$4/D30*C30</f>
        <v>0.05</v>
      </c>
      <c r="F30" s="4"/>
      <c r="G30" s="4"/>
      <c r="H30" s="4"/>
      <c r="I30" s="4"/>
      <c r="J30" s="4"/>
      <c r="K30" s="4"/>
      <c r="L30" s="4"/>
    </row>
    <row r="31" spans="1:12" x14ac:dyDescent="0.25">
      <c r="A31" s="14"/>
      <c r="B31" s="7" t="str">
        <f>B30&amp;" 60"</f>
        <v>EUR/USD FX 60</v>
      </c>
      <c r="C31" s="7"/>
      <c r="D31" s="7"/>
      <c r="E31" s="7"/>
      <c r="F31" s="8"/>
      <c r="G31" s="9">
        <v>1E-3</v>
      </c>
      <c r="H31" s="10">
        <f>INT($E$30/G31)</f>
        <v>50</v>
      </c>
      <c r="I31" s="7">
        <f>G31*2</f>
        <v>2E-3</v>
      </c>
      <c r="J31" s="11">
        <f>INT($E$30/I31)</f>
        <v>25</v>
      </c>
      <c r="K31" s="7">
        <f>G31*4</f>
        <v>4.0000000000000001E-3</v>
      </c>
      <c r="L31" s="12">
        <f>INT($E$30/K31)</f>
        <v>12</v>
      </c>
    </row>
    <row r="32" spans="1:12" x14ac:dyDescent="0.25">
      <c r="A32" s="14"/>
      <c r="B32" s="7" t="str">
        <f>B30&amp;" 15"</f>
        <v>EUR/USD FX 15</v>
      </c>
      <c r="C32" s="7"/>
      <c r="D32" s="7"/>
      <c r="E32" s="7"/>
      <c r="F32" s="8"/>
      <c r="G32" s="9">
        <v>5.9999999999999995E-4</v>
      </c>
      <c r="H32" s="10">
        <f>INT($E$30/G32)</f>
        <v>83</v>
      </c>
      <c r="I32" s="7">
        <f t="shared" ref="I32:I33" si="9">G32*2</f>
        <v>1.1999999999999999E-3</v>
      </c>
      <c r="J32" s="11">
        <f>INT($E$30/I32)</f>
        <v>41</v>
      </c>
      <c r="K32" s="7">
        <f t="shared" ref="K32:K33" si="10">G32*4</f>
        <v>2.3999999999999998E-3</v>
      </c>
      <c r="L32" s="12">
        <f>INT($E$30/K32)</f>
        <v>20</v>
      </c>
    </row>
    <row r="33" spans="1:12" x14ac:dyDescent="0.25">
      <c r="A33" s="14"/>
      <c r="B33" s="7" t="str">
        <f>B30&amp;" 5"</f>
        <v>EUR/USD FX 5</v>
      </c>
      <c r="C33" s="7"/>
      <c r="D33" s="7"/>
      <c r="E33" s="7"/>
      <c r="F33" s="8"/>
      <c r="G33" s="9">
        <v>2.9999999999999997E-4</v>
      </c>
      <c r="H33" s="10">
        <f>INT($E$30/G33)</f>
        <v>166</v>
      </c>
      <c r="I33" s="7">
        <f t="shared" si="9"/>
        <v>5.9999999999999995E-4</v>
      </c>
      <c r="J33" s="11">
        <f>INT($E$30/I33)</f>
        <v>83</v>
      </c>
      <c r="K33" s="7">
        <f t="shared" si="10"/>
        <v>1.1999999999999999E-3</v>
      </c>
      <c r="L33" s="12">
        <f>INT($E$30/K33)</f>
        <v>41</v>
      </c>
    </row>
    <row r="34" spans="1:12" x14ac:dyDescent="0.25">
      <c r="A34" s="14"/>
    </row>
    <row r="35" spans="1:12" x14ac:dyDescent="0.25">
      <c r="A35" s="14"/>
      <c r="B35" s="2" t="s">
        <v>0</v>
      </c>
      <c r="C35" s="3" t="s">
        <v>1</v>
      </c>
      <c r="D35" s="3" t="s">
        <v>2</v>
      </c>
      <c r="E35" s="3" t="s">
        <v>3</v>
      </c>
      <c r="F35" s="3"/>
      <c r="G35" s="3" t="s">
        <v>6</v>
      </c>
      <c r="H35" s="3" t="s">
        <v>8</v>
      </c>
      <c r="I35" s="3" t="s">
        <v>5</v>
      </c>
      <c r="J35" s="3" t="s">
        <v>8</v>
      </c>
      <c r="K35" s="3" t="s">
        <v>4</v>
      </c>
      <c r="L35" s="3" t="s">
        <v>8</v>
      </c>
    </row>
    <row r="37" spans="1:12" x14ac:dyDescent="0.25">
      <c r="B37" s="5" t="s">
        <v>13</v>
      </c>
      <c r="C37" s="15">
        <v>1</v>
      </c>
      <c r="D37" s="15">
        <v>10</v>
      </c>
      <c r="E37" s="13">
        <f>$C$4/D37*C37</f>
        <v>5</v>
      </c>
      <c r="F37" s="4"/>
      <c r="G37" s="4"/>
      <c r="H37" s="4"/>
      <c r="I37" s="4"/>
      <c r="J37" s="4"/>
      <c r="K37" s="4"/>
      <c r="L37" s="4"/>
    </row>
    <row r="38" spans="1:12" x14ac:dyDescent="0.25">
      <c r="B38" s="7" t="str">
        <f>B37&amp;" 60"</f>
        <v>EUROSTOXX 60</v>
      </c>
      <c r="C38" s="7"/>
      <c r="D38" s="7"/>
      <c r="E38" s="7"/>
      <c r="F38" s="8"/>
      <c r="G38" s="9">
        <v>9</v>
      </c>
      <c r="H38" s="10">
        <f>INT($E$37/G38)</f>
        <v>0</v>
      </c>
      <c r="I38" s="7">
        <f>G38*2</f>
        <v>18</v>
      </c>
      <c r="J38" s="11">
        <f>INT($E$37/I38)</f>
        <v>0</v>
      </c>
      <c r="K38" s="7">
        <f>G38*4</f>
        <v>36</v>
      </c>
      <c r="L38" s="12">
        <f>INT($E$37/K38)</f>
        <v>0</v>
      </c>
    </row>
    <row r="39" spans="1:12" x14ac:dyDescent="0.25">
      <c r="B39" s="7" t="str">
        <f>B37&amp;" 15"</f>
        <v>EUROSTOXX 15</v>
      </c>
      <c r="C39" s="7"/>
      <c r="D39" s="7"/>
      <c r="E39" s="7"/>
      <c r="F39" s="8"/>
      <c r="G39" s="9">
        <v>5</v>
      </c>
      <c r="H39" s="10">
        <f>INT($E$37/G39)</f>
        <v>1</v>
      </c>
      <c r="I39" s="7">
        <f t="shared" ref="I39:I40" si="11">G39*2</f>
        <v>10</v>
      </c>
      <c r="J39" s="11">
        <f>INT($E$37/I39)</f>
        <v>0</v>
      </c>
      <c r="K39" s="7">
        <f t="shared" ref="K39:K40" si="12">G39*4</f>
        <v>20</v>
      </c>
      <c r="L39" s="12">
        <f>INT($E$37/K39)</f>
        <v>0</v>
      </c>
    </row>
    <row r="40" spans="1:12" x14ac:dyDescent="0.25">
      <c r="B40" s="7" t="str">
        <f>B37&amp;" 5"</f>
        <v>EUROSTOXX 5</v>
      </c>
      <c r="C40" s="7"/>
      <c r="D40" s="7"/>
      <c r="E40" s="7"/>
      <c r="F40" s="8"/>
      <c r="G40" s="9">
        <v>2</v>
      </c>
      <c r="H40" s="10">
        <f>INT($E$37/G40)</f>
        <v>2</v>
      </c>
      <c r="I40" s="7">
        <f t="shared" si="11"/>
        <v>4</v>
      </c>
      <c r="J40" s="11">
        <f>INT($E$37/I40)</f>
        <v>1</v>
      </c>
      <c r="K40" s="7">
        <f t="shared" si="12"/>
        <v>8</v>
      </c>
      <c r="L40" s="12">
        <f>INT($E$37/K40)</f>
        <v>0</v>
      </c>
    </row>
  </sheetData>
  <conditionalFormatting sqref="L10:L12">
    <cfRule type="cellIs" dxfId="27" priority="28" operator="equal">
      <formula>1</formula>
    </cfRule>
  </conditionalFormatting>
  <conditionalFormatting sqref="J10:J12">
    <cfRule type="cellIs" dxfId="26" priority="26" operator="equal">
      <formula>1</formula>
    </cfRule>
    <cfRule type="cellIs" dxfId="25" priority="27" operator="greaterThan">
      <formula>1</formula>
    </cfRule>
  </conditionalFormatting>
  <conditionalFormatting sqref="H10:H12">
    <cfRule type="cellIs" dxfId="24" priority="24" operator="equal">
      <formula>1</formula>
    </cfRule>
    <cfRule type="cellIs" dxfId="23" priority="25" operator="greaterThan">
      <formula>1</formula>
    </cfRule>
  </conditionalFormatting>
  <conditionalFormatting sqref="L17:L19">
    <cfRule type="cellIs" dxfId="22" priority="23" operator="equal">
      <formula>1</formula>
    </cfRule>
  </conditionalFormatting>
  <conditionalFormatting sqref="J17:J19">
    <cfRule type="cellIs" dxfId="21" priority="21" operator="equal">
      <formula>1</formula>
    </cfRule>
    <cfRule type="cellIs" dxfId="20" priority="22" operator="greaterThan">
      <formula>1</formula>
    </cfRule>
  </conditionalFormatting>
  <conditionalFormatting sqref="H17:H19">
    <cfRule type="cellIs" dxfId="19" priority="19" operator="equal">
      <formula>1</formula>
    </cfRule>
    <cfRule type="cellIs" dxfId="18" priority="20" operator="greaterThan">
      <formula>1</formula>
    </cfRule>
  </conditionalFormatting>
  <conditionalFormatting sqref="L24:L26">
    <cfRule type="cellIs" dxfId="17" priority="18" operator="equal">
      <formula>1</formula>
    </cfRule>
  </conditionalFormatting>
  <conditionalFormatting sqref="J24:J26">
    <cfRule type="cellIs" dxfId="16" priority="16" operator="equal">
      <formula>1</formula>
    </cfRule>
    <cfRule type="cellIs" dxfId="15" priority="17" operator="greaterThan">
      <formula>1</formula>
    </cfRule>
  </conditionalFormatting>
  <conditionalFormatting sqref="H24:H26">
    <cfRule type="cellIs" dxfId="14" priority="14" operator="equal">
      <formula>1</formula>
    </cfRule>
    <cfRule type="cellIs" dxfId="13" priority="15" operator="greaterThan">
      <formula>1</formula>
    </cfRule>
  </conditionalFormatting>
  <conditionalFormatting sqref="L31:L33">
    <cfRule type="cellIs" dxfId="12" priority="13" operator="equal">
      <formula>1</formula>
    </cfRule>
  </conditionalFormatting>
  <conditionalFormatting sqref="J31:J33">
    <cfRule type="cellIs" dxfId="11" priority="11" operator="equal">
      <formula>1</formula>
    </cfRule>
    <cfRule type="cellIs" dxfId="10" priority="12" operator="greaterThan">
      <formula>1</formula>
    </cfRule>
  </conditionalFormatting>
  <conditionalFormatting sqref="H31:H33">
    <cfRule type="cellIs" dxfId="9" priority="9" operator="equal">
      <formula>1</formula>
    </cfRule>
    <cfRule type="cellIs" dxfId="8" priority="10" operator="greaterThan">
      <formula>1</formula>
    </cfRule>
  </conditionalFormatting>
  <conditionalFormatting sqref="L38:L40">
    <cfRule type="cellIs" dxfId="7" priority="8" operator="equal">
      <formula>1</formula>
    </cfRule>
  </conditionalFormatting>
  <conditionalFormatting sqref="J38:J40">
    <cfRule type="cellIs" dxfId="6" priority="6" operator="equal">
      <formula>1</formula>
    </cfRule>
    <cfRule type="cellIs" dxfId="5" priority="7" operator="greaterThan">
      <formula>1</formula>
    </cfRule>
  </conditionalFormatting>
  <conditionalFormatting sqref="H38:H40">
    <cfRule type="cellIs" dxfId="4" priority="4" operator="equal">
      <formula>1</formula>
    </cfRule>
    <cfRule type="cellIs" dxfId="3" priority="5" operator="greaterThan">
      <formula>1</formula>
    </cfRule>
  </conditionalFormatting>
  <conditionalFormatting sqref="H10:H12 H17:H19 H24:H26 H31:H33 H38:H40 J10:J12 J17:J19 J24:J26 J31:J33 J38:J40 L10:L12 L17:L19 L24:L26 L31:L33 L38:L40">
    <cfRule type="cellIs" dxfId="2" priority="3" operator="lessThan">
      <formula>1</formula>
    </cfRule>
  </conditionalFormatting>
  <conditionalFormatting sqref="L17:L19 L10:L12 L24:L26 L31:L33 L38:L40">
    <cfRule type="cellIs" dxfId="1" priority="2" operator="greaterThan">
      <formula>1</formula>
    </cfRule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2018-09-16T17:37:13Z</dcterms:modified>
</cp:coreProperties>
</file>