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مصروف المنزل" sheetId="1" r:id="rId1"/>
    <sheet name="الصناديق" sheetId="3" r:id="rId2"/>
    <sheet name="الصناديق (2)" sheetId="4" r:id="rId3"/>
  </sheets>
  <calcPr calcId="152511"/>
</workbook>
</file>

<file path=xl/calcChain.xml><?xml version="1.0" encoding="utf-8"?>
<calcChain xmlns="http://schemas.openxmlformats.org/spreadsheetml/2006/main">
  <c r="I3" i="4" l="1"/>
  <c r="I4" i="4"/>
  <c r="I5" i="4"/>
  <c r="I6" i="4"/>
  <c r="I7" i="4"/>
  <c r="I8" i="4"/>
  <c r="I9" i="4"/>
  <c r="I10" i="4"/>
  <c r="I2" i="4"/>
  <c r="G3" i="4"/>
  <c r="G4" i="4"/>
  <c r="G5" i="4"/>
  <c r="G6" i="4"/>
  <c r="G7" i="4"/>
  <c r="G8" i="4"/>
  <c r="G9" i="4"/>
  <c r="G10" i="4"/>
  <c r="G2" i="4"/>
  <c r="F10" i="4"/>
  <c r="E10" i="4"/>
  <c r="H10" i="4" s="1"/>
  <c r="C10" i="4"/>
  <c r="D10" i="4" s="1"/>
  <c r="F9" i="4"/>
  <c r="E9" i="4"/>
  <c r="H9" i="4" s="1"/>
  <c r="C9" i="4"/>
  <c r="D9" i="4" s="1"/>
  <c r="F8" i="4"/>
  <c r="E8" i="4"/>
  <c r="H8" i="4" s="1"/>
  <c r="C8" i="4"/>
  <c r="D8" i="4" s="1"/>
  <c r="F7" i="4"/>
  <c r="E7" i="4"/>
  <c r="H7" i="4" s="1"/>
  <c r="C7" i="4"/>
  <c r="D7" i="4" s="1"/>
  <c r="F6" i="4"/>
  <c r="E6" i="4"/>
  <c r="H6" i="4" s="1"/>
  <c r="C6" i="4"/>
  <c r="D6" i="4" s="1"/>
  <c r="F5" i="4"/>
  <c r="E5" i="4"/>
  <c r="H5" i="4" s="1"/>
  <c r="C5" i="4"/>
  <c r="D5" i="4" s="1"/>
  <c r="F4" i="4"/>
  <c r="E4" i="4"/>
  <c r="H4" i="4" s="1"/>
  <c r="C4" i="4"/>
  <c r="D4" i="4" s="1"/>
  <c r="F3" i="4"/>
  <c r="E3" i="4"/>
  <c r="H3" i="4" s="1"/>
  <c r="C3" i="4"/>
  <c r="D3" i="4" s="1"/>
  <c r="F2" i="4"/>
  <c r="E2" i="4"/>
  <c r="H2" i="4" s="1"/>
  <c r="C2" i="4"/>
  <c r="D2" i="4" s="1"/>
  <c r="G2" i="3"/>
  <c r="G5" i="3"/>
  <c r="G6" i="3"/>
  <c r="G9" i="3"/>
  <c r="G10" i="3"/>
  <c r="F9" i="3"/>
  <c r="E10" i="3"/>
  <c r="E8" i="3"/>
  <c r="E7" i="3"/>
  <c r="E6" i="3"/>
  <c r="E5" i="3"/>
  <c r="E4" i="3"/>
  <c r="E3" i="3"/>
  <c r="E2" i="3"/>
  <c r="E9" i="3"/>
  <c r="D10" i="3"/>
  <c r="B10" i="3"/>
  <c r="C10" i="3" s="1"/>
  <c r="F10" i="3" s="1"/>
  <c r="D9" i="3"/>
  <c r="B9" i="3"/>
  <c r="C9" i="3" s="1"/>
  <c r="D3" i="3"/>
  <c r="G3" i="3" s="1"/>
  <c r="D4" i="3"/>
  <c r="G4" i="3" s="1"/>
  <c r="D5" i="3"/>
  <c r="D6" i="3"/>
  <c r="D7" i="3"/>
  <c r="G7" i="3" s="1"/>
  <c r="D8" i="3"/>
  <c r="G8" i="3" s="1"/>
  <c r="D2" i="3"/>
  <c r="B8" i="3" l="1"/>
  <c r="C8" i="3" s="1"/>
  <c r="F8" i="3" s="1"/>
  <c r="B7" i="3"/>
  <c r="C7" i="3" s="1"/>
  <c r="F7" i="3" s="1"/>
  <c r="B6" i="3"/>
  <c r="C6" i="3" s="1"/>
  <c r="F6" i="3" s="1"/>
  <c r="B5" i="3"/>
  <c r="C5" i="3" s="1"/>
  <c r="F5" i="3" s="1"/>
  <c r="B4" i="3"/>
  <c r="C4" i="3" s="1"/>
  <c r="F4" i="3" s="1"/>
  <c r="B2" i="3"/>
  <c r="C2" i="3" s="1"/>
  <c r="F2" i="3" s="1"/>
  <c r="B3" i="3"/>
  <c r="C3" i="3" s="1"/>
  <c r="F3" i="3" s="1"/>
</calcChain>
</file>

<file path=xl/sharedStrings.xml><?xml version="1.0" encoding="utf-8"?>
<sst xmlns="http://schemas.openxmlformats.org/spreadsheetml/2006/main" count="124" uniqueCount="40">
  <si>
    <t>التاريخ</t>
  </si>
  <si>
    <t>من صندوق</t>
  </si>
  <si>
    <t>إلى صندوق</t>
  </si>
  <si>
    <t>القيمة</t>
  </si>
  <si>
    <t>الشهر</t>
  </si>
  <si>
    <t>تفاصيل</t>
  </si>
  <si>
    <t>الحالة</t>
  </si>
  <si>
    <t>الصناديق</t>
  </si>
  <si>
    <t>مصروف المنزل</t>
  </si>
  <si>
    <t>الإجازات</t>
  </si>
  <si>
    <t>تذاكر السفر</t>
  </si>
  <si>
    <t>مدارس الأولاد</t>
  </si>
  <si>
    <t>التوفير</t>
  </si>
  <si>
    <t>ايجار المنزل</t>
  </si>
  <si>
    <t>الراتب</t>
  </si>
  <si>
    <t>دخل</t>
  </si>
  <si>
    <t>صرف</t>
  </si>
  <si>
    <t>الشهور</t>
  </si>
  <si>
    <t>محجوز</t>
  </si>
  <si>
    <t>خطة</t>
  </si>
  <si>
    <t>تم</t>
  </si>
  <si>
    <t>بداية السنة</t>
  </si>
  <si>
    <t>نهاية السنة</t>
  </si>
  <si>
    <t>الرصيد</t>
  </si>
  <si>
    <t>وضع الرصيد</t>
  </si>
  <si>
    <t>تم ايداع الراتب</t>
  </si>
  <si>
    <t>توفير شهري</t>
  </si>
  <si>
    <t>اجازات</t>
  </si>
  <si>
    <t>مدارس</t>
  </si>
  <si>
    <t>للمنزل</t>
  </si>
  <si>
    <t>دفعت قسط شهري للمنزل</t>
  </si>
  <si>
    <t>متوسط المصروفات</t>
  </si>
  <si>
    <t>مصاريف المنزل الشهرية</t>
  </si>
  <si>
    <t>إلى مصاريف المنزل الشهرية</t>
  </si>
  <si>
    <t>من مصاريف المنزل الشهرية</t>
  </si>
  <si>
    <t>لا يوجد رصيد</t>
  </si>
  <si>
    <t>يوجد رصيد</t>
  </si>
  <si>
    <t>هناك مديونية</t>
  </si>
  <si>
    <t>م</t>
  </si>
  <si>
    <t>فردي/زوجي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</si>
</sst>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9]mmmm\ d\,\ yyyy;@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0" xfId="0" applyNumberForma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7"/>
  <sheetViews>
    <sheetView rightToLeft="1" tabSelected="1" workbookViewId="0"/>
  </sheetViews>
  <sheetFormatPr defaultRowHeight="14.4" x14ac:dyDescent="0.3"/>
  <cols>
    <col min="1" max="1" width="17.6640625" style="2" customWidth="1"/>
    <col min="2" max="2" width="25.21875" style="2" bestFit="1" customWidth="1"/>
    <col min="3" max="5" width="17.6640625" style="2" customWidth="1"/>
    <col min="6" max="6" width="28" style="2" customWidth="1"/>
    <col min="7" max="7" width="17.6640625" style="2" customWidth="1"/>
    <col min="11" max="11" width="10.77734375" bestFit="1" customWidth="1"/>
    <col min="13" max="14" width="16.77734375" bestFit="1" customWidth="1"/>
  </cols>
  <sheetData>
    <row r="2" spans="1:14" x14ac:dyDescent="0.3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5</v>
      </c>
      <c r="G2" s="1" t="s">
        <v>6</v>
      </c>
      <c r="J2" s="1" t="s">
        <v>17</v>
      </c>
      <c r="K2" s="1" t="s">
        <v>7</v>
      </c>
      <c r="L2" s="1" t="s">
        <v>6</v>
      </c>
      <c r="M2" s="1" t="s">
        <v>21</v>
      </c>
      <c r="N2" s="1" t="s">
        <v>22</v>
      </c>
    </row>
    <row r="3" spans="1:14" x14ac:dyDescent="0.3">
      <c r="A3" s="2">
        <v>201801</v>
      </c>
      <c r="B3" s="3">
        <v>43101</v>
      </c>
      <c r="C3" s="2" t="s">
        <v>15</v>
      </c>
      <c r="D3" s="2" t="s">
        <v>14</v>
      </c>
      <c r="E3" s="2">
        <v>3000</v>
      </c>
      <c r="F3" s="2" t="s">
        <v>25</v>
      </c>
      <c r="G3" s="2" t="s">
        <v>20</v>
      </c>
      <c r="J3" s="4">
        <v>201801</v>
      </c>
      <c r="K3" s="5" t="s">
        <v>8</v>
      </c>
      <c r="L3" s="4" t="s">
        <v>18</v>
      </c>
      <c r="M3" s="7">
        <v>43100</v>
      </c>
      <c r="N3" s="7">
        <v>43466</v>
      </c>
    </row>
    <row r="4" spans="1:14" x14ac:dyDescent="0.3">
      <c r="A4" s="2">
        <v>201801</v>
      </c>
      <c r="B4" s="3">
        <v>43101</v>
      </c>
      <c r="C4" s="2" t="s">
        <v>14</v>
      </c>
      <c r="D4" s="2" t="s">
        <v>9</v>
      </c>
      <c r="E4" s="2">
        <v>300</v>
      </c>
      <c r="F4" s="2" t="s">
        <v>27</v>
      </c>
      <c r="G4" s="2" t="s">
        <v>20</v>
      </c>
      <c r="J4" s="4">
        <v>201802</v>
      </c>
      <c r="K4" s="5" t="s">
        <v>9</v>
      </c>
      <c r="L4" s="4" t="s">
        <v>19</v>
      </c>
    </row>
    <row r="5" spans="1:14" x14ac:dyDescent="0.3">
      <c r="A5" s="2">
        <v>201801</v>
      </c>
      <c r="B5" s="3">
        <v>43101</v>
      </c>
      <c r="C5" s="2" t="s">
        <v>14</v>
      </c>
      <c r="D5" s="2" t="s">
        <v>11</v>
      </c>
      <c r="E5" s="2">
        <v>500</v>
      </c>
      <c r="F5" s="2" t="s">
        <v>28</v>
      </c>
      <c r="G5" s="2" t="s">
        <v>20</v>
      </c>
      <c r="J5" s="4">
        <v>201803</v>
      </c>
      <c r="K5" s="5" t="s">
        <v>10</v>
      </c>
      <c r="L5" s="4" t="s">
        <v>20</v>
      </c>
    </row>
    <row r="6" spans="1:14" x14ac:dyDescent="0.3">
      <c r="A6" s="2">
        <v>201801</v>
      </c>
      <c r="B6" s="3">
        <v>43101</v>
      </c>
      <c r="C6" s="2" t="s">
        <v>14</v>
      </c>
      <c r="D6" s="2" t="s">
        <v>12</v>
      </c>
      <c r="E6" s="2">
        <v>300</v>
      </c>
      <c r="F6" s="2" t="s">
        <v>26</v>
      </c>
      <c r="G6" s="2" t="s">
        <v>20</v>
      </c>
      <c r="J6" s="4">
        <v>201804</v>
      </c>
      <c r="K6" s="5" t="s">
        <v>11</v>
      </c>
      <c r="L6" s="2"/>
    </row>
    <row r="7" spans="1:14" x14ac:dyDescent="0.3">
      <c r="A7" s="2">
        <v>201801</v>
      </c>
      <c r="B7" s="3">
        <v>43101</v>
      </c>
      <c r="C7" s="2" t="s">
        <v>14</v>
      </c>
      <c r="D7" s="2" t="s">
        <v>13</v>
      </c>
      <c r="E7" s="2">
        <v>200</v>
      </c>
      <c r="F7" s="2" t="s">
        <v>29</v>
      </c>
      <c r="G7" s="2" t="s">
        <v>20</v>
      </c>
      <c r="J7" s="4">
        <v>201805</v>
      </c>
      <c r="K7" s="5" t="s">
        <v>12</v>
      </c>
      <c r="L7" s="2"/>
    </row>
    <row r="8" spans="1:14" x14ac:dyDescent="0.3">
      <c r="A8" s="2">
        <v>201801</v>
      </c>
      <c r="B8" s="3">
        <v>43101</v>
      </c>
      <c r="C8" s="2" t="s">
        <v>13</v>
      </c>
      <c r="D8" s="2" t="s">
        <v>16</v>
      </c>
      <c r="E8" s="2">
        <v>300</v>
      </c>
      <c r="F8" s="2" t="s">
        <v>30</v>
      </c>
      <c r="G8" s="2" t="s">
        <v>20</v>
      </c>
      <c r="J8" s="4">
        <v>201806</v>
      </c>
      <c r="K8" s="6" t="s">
        <v>13</v>
      </c>
      <c r="L8" s="2"/>
    </row>
    <row r="9" spans="1:14" x14ac:dyDescent="0.3">
      <c r="A9" s="2">
        <v>201801</v>
      </c>
      <c r="B9" s="3">
        <v>43101</v>
      </c>
      <c r="C9" s="2" t="s">
        <v>14</v>
      </c>
      <c r="D9" s="2" t="s">
        <v>8</v>
      </c>
      <c r="E9" s="2">
        <v>1000</v>
      </c>
      <c r="F9" s="2" t="s">
        <v>33</v>
      </c>
      <c r="G9" s="2" t="s">
        <v>20</v>
      </c>
      <c r="J9" s="4"/>
      <c r="K9" s="6"/>
      <c r="L9" s="2"/>
    </row>
    <row r="10" spans="1:14" x14ac:dyDescent="0.3">
      <c r="A10" s="2">
        <v>201801</v>
      </c>
      <c r="B10" s="3">
        <v>43131</v>
      </c>
      <c r="C10" s="2" t="s">
        <v>8</v>
      </c>
      <c r="D10" s="2" t="s">
        <v>16</v>
      </c>
      <c r="E10" s="2">
        <v>900</v>
      </c>
      <c r="F10" s="2" t="s">
        <v>34</v>
      </c>
      <c r="G10" s="2" t="s">
        <v>20</v>
      </c>
      <c r="J10" s="4"/>
      <c r="K10" s="6"/>
      <c r="L10" s="2"/>
    </row>
    <row r="11" spans="1:14" x14ac:dyDescent="0.3">
      <c r="A11" s="2">
        <v>201802</v>
      </c>
      <c r="B11" s="3">
        <v>43132</v>
      </c>
      <c r="C11" s="2" t="s">
        <v>15</v>
      </c>
      <c r="D11" s="2" t="s">
        <v>14</v>
      </c>
      <c r="E11" s="2">
        <v>3000</v>
      </c>
      <c r="F11" s="2" t="s">
        <v>25</v>
      </c>
      <c r="G11" s="2" t="s">
        <v>20</v>
      </c>
      <c r="J11" s="4">
        <v>201807</v>
      </c>
      <c r="K11" s="6" t="s">
        <v>14</v>
      </c>
      <c r="L11" s="2"/>
    </row>
    <row r="12" spans="1:14" x14ac:dyDescent="0.3">
      <c r="A12" s="2">
        <v>201802</v>
      </c>
      <c r="B12" s="3">
        <v>43132</v>
      </c>
      <c r="C12" s="2" t="s">
        <v>14</v>
      </c>
      <c r="D12" s="2" t="s">
        <v>9</v>
      </c>
      <c r="E12" s="2">
        <v>300</v>
      </c>
      <c r="F12" s="2" t="s">
        <v>27</v>
      </c>
      <c r="G12" s="2" t="s">
        <v>20</v>
      </c>
      <c r="J12" s="4">
        <v>201808</v>
      </c>
      <c r="K12" s="6" t="s">
        <v>15</v>
      </c>
      <c r="L12" s="2"/>
    </row>
    <row r="13" spans="1:14" x14ac:dyDescent="0.3">
      <c r="A13" s="2">
        <v>201802</v>
      </c>
      <c r="B13" s="3">
        <v>43132</v>
      </c>
      <c r="C13" s="2" t="s">
        <v>14</v>
      </c>
      <c r="D13" s="2" t="s">
        <v>11</v>
      </c>
      <c r="E13" s="2">
        <v>500</v>
      </c>
      <c r="F13" s="2" t="s">
        <v>28</v>
      </c>
      <c r="G13" s="2" t="s">
        <v>20</v>
      </c>
      <c r="J13" s="4">
        <v>201809</v>
      </c>
      <c r="K13" s="6" t="s">
        <v>16</v>
      </c>
      <c r="L13" s="2"/>
    </row>
    <row r="14" spans="1:14" x14ac:dyDescent="0.3">
      <c r="A14" s="2">
        <v>201802</v>
      </c>
      <c r="B14" s="3">
        <v>43132</v>
      </c>
      <c r="C14" s="2" t="s">
        <v>14</v>
      </c>
      <c r="D14" s="2" t="s">
        <v>12</v>
      </c>
      <c r="E14" s="2">
        <v>300</v>
      </c>
      <c r="F14" s="2" t="s">
        <v>26</v>
      </c>
      <c r="G14" s="2" t="s">
        <v>20</v>
      </c>
      <c r="J14" s="4">
        <v>201810</v>
      </c>
      <c r="K14" s="2"/>
      <c r="L14" s="2"/>
    </row>
    <row r="15" spans="1:14" x14ac:dyDescent="0.3">
      <c r="A15" s="2">
        <v>201802</v>
      </c>
      <c r="B15" s="3">
        <v>43132</v>
      </c>
      <c r="C15" s="2" t="s">
        <v>14</v>
      </c>
      <c r="D15" s="2" t="s">
        <v>13</v>
      </c>
      <c r="E15" s="2">
        <v>200</v>
      </c>
      <c r="F15" s="2" t="s">
        <v>29</v>
      </c>
      <c r="G15" s="2" t="s">
        <v>20</v>
      </c>
      <c r="J15" s="4">
        <v>201811</v>
      </c>
      <c r="K15" s="2"/>
      <c r="L15" s="2"/>
    </row>
    <row r="16" spans="1:14" x14ac:dyDescent="0.3">
      <c r="A16" s="2">
        <v>201802</v>
      </c>
      <c r="B16" s="3">
        <v>43132</v>
      </c>
      <c r="C16" s="2" t="s">
        <v>13</v>
      </c>
      <c r="D16" s="2" t="s">
        <v>16</v>
      </c>
      <c r="E16" s="2">
        <v>300</v>
      </c>
      <c r="F16" s="2" t="s">
        <v>30</v>
      </c>
      <c r="G16" s="2" t="s">
        <v>20</v>
      </c>
      <c r="J16" s="4">
        <v>201812</v>
      </c>
      <c r="K16" s="2"/>
      <c r="L16" s="2"/>
    </row>
    <row r="17" spans="1:7" x14ac:dyDescent="0.3">
      <c r="A17" s="2">
        <v>201802</v>
      </c>
      <c r="B17" s="3">
        <v>43132</v>
      </c>
      <c r="C17" s="2" t="s">
        <v>14</v>
      </c>
      <c r="D17" s="2" t="s">
        <v>8</v>
      </c>
      <c r="E17" s="2">
        <v>1000</v>
      </c>
      <c r="F17" s="2" t="s">
        <v>32</v>
      </c>
      <c r="G17" s="2" t="s">
        <v>20</v>
      </c>
    </row>
    <row r="18" spans="1:7" x14ac:dyDescent="0.3">
      <c r="B18" s="3"/>
    </row>
    <row r="19" spans="1:7" x14ac:dyDescent="0.3">
      <c r="B19" s="3"/>
    </row>
    <row r="20" spans="1:7" x14ac:dyDescent="0.3">
      <c r="B20" s="3"/>
    </row>
    <row r="21" spans="1:7" x14ac:dyDescent="0.3">
      <c r="B21" s="3"/>
    </row>
    <row r="22" spans="1:7" x14ac:dyDescent="0.3">
      <c r="B22" s="3"/>
    </row>
    <row r="23" spans="1:7" x14ac:dyDescent="0.3">
      <c r="B23" s="3"/>
    </row>
    <row r="24" spans="1:7" x14ac:dyDescent="0.3">
      <c r="B24" s="3"/>
    </row>
    <row r="25" spans="1:7" x14ac:dyDescent="0.3">
      <c r="B25" s="3"/>
    </row>
    <row r="26" spans="1:7" x14ac:dyDescent="0.3">
      <c r="B26" s="3"/>
    </row>
    <row r="27" spans="1:7" x14ac:dyDescent="0.3">
      <c r="B27" s="3"/>
    </row>
    <row r="28" spans="1:7" x14ac:dyDescent="0.3">
      <c r="B28" s="3"/>
    </row>
    <row r="29" spans="1:7" x14ac:dyDescent="0.3">
      <c r="B29" s="3"/>
    </row>
    <row r="30" spans="1:7" x14ac:dyDescent="0.3">
      <c r="B30" s="3"/>
    </row>
    <row r="31" spans="1:7" x14ac:dyDescent="0.3">
      <c r="B31" s="3"/>
    </row>
    <row r="32" spans="1:7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  <row r="53" spans="2:2" x14ac:dyDescent="0.3">
      <c r="B53" s="3"/>
    </row>
    <row r="54" spans="2:2" x14ac:dyDescent="0.3">
      <c r="B54" s="3"/>
    </row>
    <row r="55" spans="2:2" x14ac:dyDescent="0.3">
      <c r="B55" s="3"/>
    </row>
    <row r="56" spans="2:2" x14ac:dyDescent="0.3">
      <c r="B56" s="3"/>
    </row>
    <row r="57" spans="2:2" x14ac:dyDescent="0.3">
      <c r="B57" s="3"/>
    </row>
    <row r="58" spans="2:2" x14ac:dyDescent="0.3">
      <c r="B58" s="3"/>
    </row>
    <row r="59" spans="2:2" x14ac:dyDescent="0.3">
      <c r="B59" s="3"/>
    </row>
    <row r="60" spans="2:2" x14ac:dyDescent="0.3">
      <c r="B60" s="3"/>
    </row>
    <row r="61" spans="2:2" x14ac:dyDescent="0.3">
      <c r="B61" s="3"/>
    </row>
    <row r="62" spans="2:2" x14ac:dyDescent="0.3">
      <c r="B62" s="3"/>
    </row>
    <row r="63" spans="2:2" x14ac:dyDescent="0.3">
      <c r="B63" s="3"/>
    </row>
    <row r="64" spans="2:2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  <row r="477" spans="2:2" x14ac:dyDescent="0.3">
      <c r="B477" s="3"/>
    </row>
    <row r="478" spans="2:2" x14ac:dyDescent="0.3">
      <c r="B478" s="3"/>
    </row>
    <row r="479" spans="2:2" x14ac:dyDescent="0.3">
      <c r="B479" s="3"/>
    </row>
    <row r="480" spans="2:2" x14ac:dyDescent="0.3">
      <c r="B480" s="3"/>
    </row>
    <row r="481" spans="2:2" x14ac:dyDescent="0.3">
      <c r="B481" s="3"/>
    </row>
    <row r="482" spans="2:2" x14ac:dyDescent="0.3">
      <c r="B482" s="3"/>
    </row>
    <row r="483" spans="2:2" x14ac:dyDescent="0.3">
      <c r="B483" s="3"/>
    </row>
    <row r="484" spans="2:2" x14ac:dyDescent="0.3">
      <c r="B484" s="3"/>
    </row>
    <row r="485" spans="2:2" x14ac:dyDescent="0.3">
      <c r="B485" s="3"/>
    </row>
    <row r="486" spans="2:2" x14ac:dyDescent="0.3">
      <c r="B486" s="3"/>
    </row>
    <row r="487" spans="2:2" x14ac:dyDescent="0.3">
      <c r="B487" s="3"/>
    </row>
    <row r="488" spans="2:2" x14ac:dyDescent="0.3">
      <c r="B488" s="3"/>
    </row>
    <row r="489" spans="2:2" x14ac:dyDescent="0.3">
      <c r="B489" s="3"/>
    </row>
    <row r="490" spans="2:2" x14ac:dyDescent="0.3">
      <c r="B490" s="3"/>
    </row>
    <row r="491" spans="2:2" x14ac:dyDescent="0.3">
      <c r="B491" s="3"/>
    </row>
    <row r="492" spans="2:2" x14ac:dyDescent="0.3">
      <c r="B492" s="3"/>
    </row>
    <row r="493" spans="2:2" x14ac:dyDescent="0.3">
      <c r="B493" s="3"/>
    </row>
    <row r="494" spans="2:2" x14ac:dyDescent="0.3">
      <c r="B494" s="3"/>
    </row>
    <row r="495" spans="2:2" x14ac:dyDescent="0.3">
      <c r="B495" s="3"/>
    </row>
    <row r="496" spans="2:2" x14ac:dyDescent="0.3">
      <c r="B496" s="3"/>
    </row>
    <row r="497" spans="2:2" x14ac:dyDescent="0.3">
      <c r="B497" s="3"/>
    </row>
    <row r="498" spans="2:2" x14ac:dyDescent="0.3">
      <c r="B498" s="3"/>
    </row>
    <row r="499" spans="2:2" x14ac:dyDescent="0.3">
      <c r="B499" s="3"/>
    </row>
    <row r="500" spans="2:2" x14ac:dyDescent="0.3">
      <c r="B500" s="3"/>
    </row>
    <row r="501" spans="2:2" x14ac:dyDescent="0.3">
      <c r="B501" s="3"/>
    </row>
    <row r="502" spans="2:2" x14ac:dyDescent="0.3">
      <c r="B502" s="3"/>
    </row>
    <row r="503" spans="2:2" x14ac:dyDescent="0.3">
      <c r="B503" s="3"/>
    </row>
    <row r="504" spans="2:2" x14ac:dyDescent="0.3">
      <c r="B504" s="3"/>
    </row>
    <row r="505" spans="2:2" x14ac:dyDescent="0.3">
      <c r="B505" s="3"/>
    </row>
    <row r="506" spans="2:2" x14ac:dyDescent="0.3">
      <c r="B506" s="3"/>
    </row>
    <row r="507" spans="2:2" x14ac:dyDescent="0.3">
      <c r="B507" s="3"/>
    </row>
    <row r="508" spans="2:2" x14ac:dyDescent="0.3">
      <c r="B508" s="3"/>
    </row>
    <row r="509" spans="2:2" x14ac:dyDescent="0.3">
      <c r="B509" s="3"/>
    </row>
    <row r="510" spans="2:2" x14ac:dyDescent="0.3">
      <c r="B510" s="3"/>
    </row>
    <row r="511" spans="2:2" x14ac:dyDescent="0.3">
      <c r="B511" s="3"/>
    </row>
    <row r="512" spans="2:2" x14ac:dyDescent="0.3">
      <c r="B512" s="3"/>
    </row>
    <row r="513" spans="2:2" x14ac:dyDescent="0.3">
      <c r="B513" s="3"/>
    </row>
    <row r="514" spans="2:2" x14ac:dyDescent="0.3">
      <c r="B514" s="3"/>
    </row>
    <row r="515" spans="2:2" x14ac:dyDescent="0.3">
      <c r="B515" s="3"/>
    </row>
    <row r="516" spans="2:2" x14ac:dyDescent="0.3">
      <c r="B516" s="3"/>
    </row>
    <row r="517" spans="2:2" x14ac:dyDescent="0.3">
      <c r="B517" s="3"/>
    </row>
    <row r="518" spans="2:2" x14ac:dyDescent="0.3">
      <c r="B518" s="3"/>
    </row>
    <row r="519" spans="2:2" x14ac:dyDescent="0.3">
      <c r="B519" s="3"/>
    </row>
    <row r="520" spans="2:2" x14ac:dyDescent="0.3">
      <c r="B520" s="3"/>
    </row>
    <row r="521" spans="2:2" x14ac:dyDescent="0.3">
      <c r="B521" s="3"/>
    </row>
    <row r="522" spans="2:2" x14ac:dyDescent="0.3">
      <c r="B522" s="3"/>
    </row>
    <row r="523" spans="2:2" x14ac:dyDescent="0.3">
      <c r="B523" s="3"/>
    </row>
    <row r="524" spans="2:2" x14ac:dyDescent="0.3">
      <c r="B524" s="3"/>
    </row>
    <row r="525" spans="2:2" x14ac:dyDescent="0.3">
      <c r="B525" s="3"/>
    </row>
    <row r="526" spans="2:2" x14ac:dyDescent="0.3">
      <c r="B526" s="3"/>
    </row>
    <row r="527" spans="2:2" x14ac:dyDescent="0.3">
      <c r="B527" s="3"/>
    </row>
    <row r="528" spans="2:2" x14ac:dyDescent="0.3">
      <c r="B528" s="3"/>
    </row>
    <row r="529" spans="2:2" x14ac:dyDescent="0.3">
      <c r="B529" s="3"/>
    </row>
    <row r="530" spans="2:2" x14ac:dyDescent="0.3">
      <c r="B530" s="3"/>
    </row>
    <row r="531" spans="2:2" x14ac:dyDescent="0.3">
      <c r="B531" s="3"/>
    </row>
    <row r="532" spans="2:2" x14ac:dyDescent="0.3">
      <c r="B532" s="3"/>
    </row>
    <row r="533" spans="2:2" x14ac:dyDescent="0.3">
      <c r="B533" s="3"/>
    </row>
    <row r="534" spans="2:2" x14ac:dyDescent="0.3">
      <c r="B534" s="3"/>
    </row>
    <row r="535" spans="2:2" x14ac:dyDescent="0.3">
      <c r="B535" s="3"/>
    </row>
    <row r="536" spans="2:2" x14ac:dyDescent="0.3">
      <c r="B536" s="3"/>
    </row>
    <row r="537" spans="2:2" x14ac:dyDescent="0.3">
      <c r="B537" s="3"/>
    </row>
    <row r="538" spans="2:2" x14ac:dyDescent="0.3">
      <c r="B538" s="3"/>
    </row>
    <row r="539" spans="2:2" x14ac:dyDescent="0.3">
      <c r="B539" s="3"/>
    </row>
    <row r="540" spans="2:2" x14ac:dyDescent="0.3">
      <c r="B540" s="3"/>
    </row>
    <row r="541" spans="2:2" x14ac:dyDescent="0.3">
      <c r="B541" s="3"/>
    </row>
    <row r="542" spans="2:2" x14ac:dyDescent="0.3">
      <c r="B542" s="3"/>
    </row>
    <row r="543" spans="2:2" x14ac:dyDescent="0.3">
      <c r="B543" s="3"/>
    </row>
    <row r="544" spans="2:2" x14ac:dyDescent="0.3">
      <c r="B544" s="3"/>
    </row>
    <row r="545" spans="2:2" x14ac:dyDescent="0.3">
      <c r="B545" s="3"/>
    </row>
    <row r="546" spans="2:2" x14ac:dyDescent="0.3">
      <c r="B546" s="3"/>
    </row>
    <row r="547" spans="2:2" x14ac:dyDescent="0.3">
      <c r="B547" s="3"/>
    </row>
    <row r="548" spans="2:2" x14ac:dyDescent="0.3">
      <c r="B548" s="3"/>
    </row>
    <row r="549" spans="2:2" x14ac:dyDescent="0.3">
      <c r="B549" s="3"/>
    </row>
    <row r="550" spans="2:2" x14ac:dyDescent="0.3">
      <c r="B550" s="3"/>
    </row>
    <row r="551" spans="2:2" x14ac:dyDescent="0.3">
      <c r="B551" s="3"/>
    </row>
    <row r="552" spans="2:2" x14ac:dyDescent="0.3">
      <c r="B552" s="3"/>
    </row>
    <row r="553" spans="2:2" x14ac:dyDescent="0.3">
      <c r="B553" s="3"/>
    </row>
    <row r="554" spans="2:2" x14ac:dyDescent="0.3">
      <c r="B554" s="3"/>
    </row>
    <row r="555" spans="2:2" x14ac:dyDescent="0.3">
      <c r="B555" s="3"/>
    </row>
    <row r="556" spans="2:2" x14ac:dyDescent="0.3">
      <c r="B556" s="3"/>
    </row>
    <row r="557" spans="2:2" x14ac:dyDescent="0.3">
      <c r="B557" s="3"/>
    </row>
    <row r="558" spans="2:2" x14ac:dyDescent="0.3">
      <c r="B558" s="3"/>
    </row>
    <row r="559" spans="2:2" x14ac:dyDescent="0.3">
      <c r="B559" s="3"/>
    </row>
    <row r="560" spans="2:2" x14ac:dyDescent="0.3">
      <c r="B560" s="3"/>
    </row>
    <row r="561" spans="2:2" x14ac:dyDescent="0.3">
      <c r="B561" s="3"/>
    </row>
    <row r="562" spans="2:2" x14ac:dyDescent="0.3">
      <c r="B562" s="3"/>
    </row>
    <row r="563" spans="2:2" x14ac:dyDescent="0.3">
      <c r="B563" s="3"/>
    </row>
    <row r="564" spans="2:2" x14ac:dyDescent="0.3">
      <c r="B564" s="3"/>
    </row>
    <row r="565" spans="2:2" x14ac:dyDescent="0.3">
      <c r="B565" s="3"/>
    </row>
    <row r="566" spans="2:2" x14ac:dyDescent="0.3">
      <c r="B566" s="3"/>
    </row>
    <row r="567" spans="2:2" x14ac:dyDescent="0.3">
      <c r="B567" s="3"/>
    </row>
    <row r="568" spans="2:2" x14ac:dyDescent="0.3">
      <c r="B568" s="3"/>
    </row>
    <row r="569" spans="2:2" x14ac:dyDescent="0.3">
      <c r="B569" s="3"/>
    </row>
    <row r="570" spans="2:2" x14ac:dyDescent="0.3">
      <c r="B570" s="3"/>
    </row>
    <row r="571" spans="2:2" x14ac:dyDescent="0.3">
      <c r="B571" s="3"/>
    </row>
    <row r="572" spans="2:2" x14ac:dyDescent="0.3">
      <c r="B572" s="3"/>
    </row>
    <row r="573" spans="2:2" x14ac:dyDescent="0.3">
      <c r="B573" s="3"/>
    </row>
    <row r="574" spans="2:2" x14ac:dyDescent="0.3">
      <c r="B574" s="3"/>
    </row>
    <row r="575" spans="2:2" x14ac:dyDescent="0.3">
      <c r="B575" s="3"/>
    </row>
    <row r="576" spans="2:2" x14ac:dyDescent="0.3">
      <c r="B576" s="3"/>
    </row>
    <row r="577" spans="2:2" x14ac:dyDescent="0.3">
      <c r="B577" s="3"/>
    </row>
    <row r="578" spans="2:2" x14ac:dyDescent="0.3">
      <c r="B578" s="3"/>
    </row>
    <row r="579" spans="2:2" x14ac:dyDescent="0.3">
      <c r="B579" s="3"/>
    </row>
    <row r="580" spans="2:2" x14ac:dyDescent="0.3">
      <c r="B580" s="3"/>
    </row>
    <row r="581" spans="2:2" x14ac:dyDescent="0.3">
      <c r="B581" s="3"/>
    </row>
    <row r="582" spans="2:2" x14ac:dyDescent="0.3">
      <c r="B582" s="3"/>
    </row>
    <row r="583" spans="2:2" x14ac:dyDescent="0.3">
      <c r="B583" s="3"/>
    </row>
    <row r="584" spans="2:2" x14ac:dyDescent="0.3">
      <c r="B584" s="3"/>
    </row>
    <row r="585" spans="2:2" x14ac:dyDescent="0.3">
      <c r="B585" s="3"/>
    </row>
    <row r="586" spans="2:2" x14ac:dyDescent="0.3">
      <c r="B586" s="3"/>
    </row>
    <row r="587" spans="2:2" x14ac:dyDescent="0.3">
      <c r="B587" s="3"/>
    </row>
    <row r="588" spans="2:2" x14ac:dyDescent="0.3">
      <c r="B588" s="3"/>
    </row>
    <row r="589" spans="2:2" x14ac:dyDescent="0.3">
      <c r="B589" s="3"/>
    </row>
    <row r="590" spans="2:2" x14ac:dyDescent="0.3">
      <c r="B590" s="3"/>
    </row>
    <row r="591" spans="2:2" x14ac:dyDescent="0.3">
      <c r="B591" s="3"/>
    </row>
    <row r="592" spans="2:2" x14ac:dyDescent="0.3">
      <c r="B592" s="3"/>
    </row>
    <row r="593" spans="2:2" x14ac:dyDescent="0.3">
      <c r="B593" s="3"/>
    </row>
    <row r="594" spans="2:2" x14ac:dyDescent="0.3">
      <c r="B594" s="3"/>
    </row>
    <row r="595" spans="2:2" x14ac:dyDescent="0.3">
      <c r="B595" s="3"/>
    </row>
    <row r="596" spans="2:2" x14ac:dyDescent="0.3">
      <c r="B596" s="3"/>
    </row>
    <row r="597" spans="2:2" x14ac:dyDescent="0.3">
      <c r="B597" s="3"/>
    </row>
    <row r="598" spans="2:2" x14ac:dyDescent="0.3">
      <c r="B598" s="3"/>
    </row>
    <row r="599" spans="2:2" x14ac:dyDescent="0.3">
      <c r="B599" s="3"/>
    </row>
    <row r="600" spans="2:2" x14ac:dyDescent="0.3">
      <c r="B600" s="3"/>
    </row>
    <row r="601" spans="2:2" x14ac:dyDescent="0.3">
      <c r="B601" s="3"/>
    </row>
    <row r="602" spans="2:2" x14ac:dyDescent="0.3">
      <c r="B602" s="3"/>
    </row>
    <row r="603" spans="2:2" x14ac:dyDescent="0.3">
      <c r="B603" s="3"/>
    </row>
    <row r="604" spans="2:2" x14ac:dyDescent="0.3">
      <c r="B604" s="3"/>
    </row>
    <row r="605" spans="2:2" x14ac:dyDescent="0.3">
      <c r="B605" s="3"/>
    </row>
    <row r="606" spans="2:2" x14ac:dyDescent="0.3">
      <c r="B606" s="3"/>
    </row>
    <row r="607" spans="2:2" x14ac:dyDescent="0.3">
      <c r="B607" s="3"/>
    </row>
    <row r="608" spans="2:2" x14ac:dyDescent="0.3">
      <c r="B608" s="3"/>
    </row>
    <row r="609" spans="2:2" x14ac:dyDescent="0.3">
      <c r="B609" s="3"/>
    </row>
    <row r="610" spans="2:2" x14ac:dyDescent="0.3">
      <c r="B610" s="3"/>
    </row>
    <row r="611" spans="2:2" x14ac:dyDescent="0.3">
      <c r="B611" s="3"/>
    </row>
    <row r="612" spans="2:2" x14ac:dyDescent="0.3">
      <c r="B612" s="3"/>
    </row>
    <row r="613" spans="2:2" x14ac:dyDescent="0.3">
      <c r="B613" s="3"/>
    </row>
    <row r="614" spans="2:2" x14ac:dyDescent="0.3">
      <c r="B614" s="3"/>
    </row>
    <row r="615" spans="2:2" x14ac:dyDescent="0.3">
      <c r="B615" s="3"/>
    </row>
    <row r="616" spans="2:2" x14ac:dyDescent="0.3">
      <c r="B616" s="3"/>
    </row>
    <row r="617" spans="2:2" x14ac:dyDescent="0.3">
      <c r="B617" s="3"/>
    </row>
    <row r="618" spans="2:2" x14ac:dyDescent="0.3">
      <c r="B618" s="3"/>
    </row>
    <row r="619" spans="2:2" x14ac:dyDescent="0.3">
      <c r="B619" s="3"/>
    </row>
    <row r="620" spans="2:2" x14ac:dyDescent="0.3">
      <c r="B620" s="3"/>
    </row>
    <row r="621" spans="2:2" x14ac:dyDescent="0.3">
      <c r="B621" s="3"/>
    </row>
    <row r="622" spans="2:2" x14ac:dyDescent="0.3">
      <c r="B622" s="3"/>
    </row>
    <row r="623" spans="2:2" x14ac:dyDescent="0.3">
      <c r="B623" s="3"/>
    </row>
    <row r="624" spans="2:2" x14ac:dyDescent="0.3">
      <c r="B624" s="3"/>
    </row>
    <row r="625" spans="2:2" x14ac:dyDescent="0.3">
      <c r="B625" s="3"/>
    </row>
    <row r="626" spans="2:2" x14ac:dyDescent="0.3">
      <c r="B626" s="3"/>
    </row>
    <row r="627" spans="2:2" x14ac:dyDescent="0.3">
      <c r="B627" s="3"/>
    </row>
    <row r="628" spans="2:2" x14ac:dyDescent="0.3">
      <c r="B628" s="3"/>
    </row>
    <row r="629" spans="2:2" x14ac:dyDescent="0.3">
      <c r="B629" s="3"/>
    </row>
    <row r="630" spans="2:2" x14ac:dyDescent="0.3">
      <c r="B630" s="3"/>
    </row>
    <row r="631" spans="2:2" x14ac:dyDescent="0.3">
      <c r="B631" s="3"/>
    </row>
    <row r="632" spans="2:2" x14ac:dyDescent="0.3">
      <c r="B632" s="3"/>
    </row>
    <row r="633" spans="2:2" x14ac:dyDescent="0.3">
      <c r="B633" s="3"/>
    </row>
    <row r="634" spans="2:2" x14ac:dyDescent="0.3">
      <c r="B634" s="3"/>
    </row>
    <row r="635" spans="2:2" x14ac:dyDescent="0.3">
      <c r="B635" s="3"/>
    </row>
    <row r="636" spans="2:2" x14ac:dyDescent="0.3">
      <c r="B636" s="3"/>
    </row>
    <row r="637" spans="2:2" x14ac:dyDescent="0.3">
      <c r="B637" s="3"/>
    </row>
    <row r="638" spans="2:2" x14ac:dyDescent="0.3">
      <c r="B638" s="3"/>
    </row>
    <row r="639" spans="2:2" x14ac:dyDescent="0.3">
      <c r="B639" s="3"/>
    </row>
    <row r="640" spans="2:2" x14ac:dyDescent="0.3">
      <c r="B640" s="3"/>
    </row>
    <row r="641" spans="2:2" x14ac:dyDescent="0.3">
      <c r="B641" s="3"/>
    </row>
    <row r="642" spans="2:2" x14ac:dyDescent="0.3">
      <c r="B642" s="3"/>
    </row>
    <row r="643" spans="2:2" x14ac:dyDescent="0.3">
      <c r="B643" s="3"/>
    </row>
    <row r="644" spans="2:2" x14ac:dyDescent="0.3">
      <c r="B644" s="3"/>
    </row>
    <row r="645" spans="2:2" x14ac:dyDescent="0.3">
      <c r="B645" s="3"/>
    </row>
    <row r="646" spans="2:2" x14ac:dyDescent="0.3">
      <c r="B646" s="3"/>
    </row>
    <row r="647" spans="2:2" x14ac:dyDescent="0.3">
      <c r="B647" s="3"/>
    </row>
    <row r="648" spans="2:2" x14ac:dyDescent="0.3">
      <c r="B648" s="3"/>
    </row>
    <row r="649" spans="2:2" x14ac:dyDescent="0.3">
      <c r="B649" s="3"/>
    </row>
    <row r="650" spans="2:2" x14ac:dyDescent="0.3">
      <c r="B650" s="3"/>
    </row>
    <row r="651" spans="2:2" x14ac:dyDescent="0.3">
      <c r="B651" s="3"/>
    </row>
    <row r="652" spans="2:2" x14ac:dyDescent="0.3">
      <c r="B652" s="3"/>
    </row>
    <row r="653" spans="2:2" x14ac:dyDescent="0.3">
      <c r="B653" s="3"/>
    </row>
    <row r="654" spans="2:2" x14ac:dyDescent="0.3">
      <c r="B654" s="3"/>
    </row>
    <row r="655" spans="2:2" x14ac:dyDescent="0.3">
      <c r="B655" s="3"/>
    </row>
    <row r="656" spans="2:2" x14ac:dyDescent="0.3">
      <c r="B656" s="3"/>
    </row>
    <row r="657" spans="2:2" x14ac:dyDescent="0.3">
      <c r="B657" s="3"/>
    </row>
    <row r="658" spans="2:2" x14ac:dyDescent="0.3">
      <c r="B658" s="3"/>
    </row>
    <row r="659" spans="2:2" x14ac:dyDescent="0.3">
      <c r="B659" s="3"/>
    </row>
    <row r="660" spans="2:2" x14ac:dyDescent="0.3">
      <c r="B660" s="3"/>
    </row>
    <row r="661" spans="2:2" x14ac:dyDescent="0.3">
      <c r="B661" s="3"/>
    </row>
    <row r="662" spans="2:2" x14ac:dyDescent="0.3">
      <c r="B662" s="3"/>
    </row>
    <row r="663" spans="2:2" x14ac:dyDescent="0.3">
      <c r="B663" s="3"/>
    </row>
    <row r="664" spans="2:2" x14ac:dyDescent="0.3">
      <c r="B664" s="3"/>
    </row>
    <row r="665" spans="2:2" x14ac:dyDescent="0.3">
      <c r="B665" s="3"/>
    </row>
    <row r="666" spans="2:2" x14ac:dyDescent="0.3">
      <c r="B666" s="3"/>
    </row>
    <row r="667" spans="2:2" x14ac:dyDescent="0.3">
      <c r="B667" s="3"/>
    </row>
  </sheetData>
  <dataValidations count="5">
    <dataValidation type="date" allowBlank="1" showInputMessage="1" showErrorMessage="1" sqref="B3:B32">
      <formula1>M3</formula1>
      <formula2>N3</formula2>
    </dataValidation>
    <dataValidation type="list" allowBlank="1" showInputMessage="1" showErrorMessage="1" errorTitle="تنبيه" error="لقد ادخلت قيمة خاطئة، الرجاء اختيار قيمة من القائمة" promptTitle="الشهر" prompt="الرجاء اختيار قيمة من القائمة" sqref="A3:A32">
      <formula1>$J$3:$J$16</formula1>
    </dataValidation>
    <dataValidation type="list" allowBlank="1" showInputMessage="1" showErrorMessage="1" sqref="C3:D32">
      <formula1>$K$3:$K$13</formula1>
    </dataValidation>
    <dataValidation type="decimal" operator="greaterThanOrEqual" allowBlank="1" showInputMessage="1" showErrorMessage="1" sqref="E3:E32">
      <formula1>0</formula1>
    </dataValidation>
    <dataValidation type="list" allowBlank="1" showInputMessage="1" showErrorMessage="1" sqref="G3:G32">
      <formula1>$L$3:$L$5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workbookViewId="0">
      <selection activeCell="E7" sqref="E7"/>
    </sheetView>
  </sheetViews>
  <sheetFormatPr defaultRowHeight="14.4" x14ac:dyDescent="0.3"/>
  <cols>
    <col min="1" max="1" width="10.77734375" bestFit="1" customWidth="1"/>
    <col min="2" max="2" width="19.5546875" customWidth="1"/>
    <col min="3" max="3" width="18.6640625" customWidth="1"/>
    <col min="4" max="4" width="18.109375" customWidth="1"/>
    <col min="5" max="5" width="15.109375" bestFit="1" customWidth="1"/>
    <col min="6" max="6" width="16.33203125" bestFit="1" customWidth="1"/>
    <col min="7" max="7" width="15.88671875" bestFit="1" customWidth="1"/>
  </cols>
  <sheetData>
    <row r="1" spans="1:7" x14ac:dyDescent="0.3">
      <c r="A1" s="10" t="s">
        <v>7</v>
      </c>
      <c r="B1" s="10" t="s">
        <v>23</v>
      </c>
      <c r="C1" s="10" t="s">
        <v>24</v>
      </c>
      <c r="D1" s="10" t="s">
        <v>31</v>
      </c>
      <c r="E1" s="11" t="s">
        <v>7</v>
      </c>
      <c r="F1" s="11" t="s">
        <v>24</v>
      </c>
      <c r="G1" s="11" t="s">
        <v>31</v>
      </c>
    </row>
    <row r="2" spans="1:7" x14ac:dyDescent="0.3">
      <c r="A2" s="4" t="s">
        <v>8</v>
      </c>
      <c r="B2" s="4">
        <f>SUMIFS('مصروف المنزل'!$E$3:$E$32,'مصروف المنزل'!$D$3:$D$32,A2)-SUMIFS('مصروف المنزل'!$E$3:$E$32,'مصروف المنزل'!$C$3:$C$32,A2)</f>
        <v>1100</v>
      </c>
      <c r="C2" s="8" t="str">
        <f t="shared" ref="C2:C10" si="0">VLOOKUP(B2,$A$21:$B$23,2,1)</f>
        <v>يوجد رصيد</v>
      </c>
      <c r="D2" s="8">
        <f>AVERAGEIFS('مصروف المنزل'!$E$3:$E$32,'مصروف المنزل'!$C$3:$C$32,A2)</f>
        <v>900</v>
      </c>
      <c r="E2" s="8" t="str">
        <f t="shared" ref="E2:E8" si="1">IF(ISBLANK(A2),"يرجى تحديد الصندوق",IF(ISNUMBER(A2),"يحوي بيانات رقمية",A2))</f>
        <v>مصروف المنزل</v>
      </c>
      <c r="F2" s="8" t="str">
        <f>IF(ISERR(C2),"وضع الرصيد غير معرف",C2)</f>
        <v>يوجد رصيد</v>
      </c>
      <c r="G2" s="8">
        <f>IF(ISERR(D2),"لا يوجد مصروفات بعد",D2)</f>
        <v>900</v>
      </c>
    </row>
    <row r="3" spans="1:7" x14ac:dyDescent="0.3">
      <c r="A3" s="4" t="s">
        <v>9</v>
      </c>
      <c r="B3" s="4">
        <f>SUMIFS('مصروف المنزل'!$E$3:$E$32,'مصروف المنزل'!$D$3:$D$32,A3)-SUMIFS('مصروف المنزل'!$E$3:$E$32,'مصروف المنزل'!$C$3:$C$32,A3)</f>
        <v>600</v>
      </c>
      <c r="C3" s="8" t="str">
        <f t="shared" si="0"/>
        <v>يوجد رصيد</v>
      </c>
      <c r="D3" s="8" t="e">
        <f>AVERAGEIFS('مصروف المنزل'!$E$3:$E$32,'مصروف المنزل'!$C$3:$C$32,A3)</f>
        <v>#DIV/0!</v>
      </c>
      <c r="E3" s="8" t="str">
        <f t="shared" si="1"/>
        <v>الإجازات</v>
      </c>
      <c r="F3" s="8" t="str">
        <f t="shared" ref="F3:F10" si="2">IF(ISERR(C3),"وضع الرصيد غير معرف",C3)</f>
        <v>يوجد رصيد</v>
      </c>
      <c r="G3" s="8" t="str">
        <f t="shared" ref="G3:G10" si="3">IF(ISERR(D3),"لا يوجد مصروفات بعد",D3)</f>
        <v>لا يوجد مصروفات بعد</v>
      </c>
    </row>
    <row r="4" spans="1:7" x14ac:dyDescent="0.3">
      <c r="A4" s="4" t="s">
        <v>10</v>
      </c>
      <c r="B4" s="4">
        <f>SUMIFS('مصروف المنزل'!$E$3:$E$32,'مصروف المنزل'!$D$3:$D$32,A4)-SUMIFS('مصروف المنزل'!$E$3:$E$32,'مصروف المنزل'!$C$3:$C$32,A4)</f>
        <v>0</v>
      </c>
      <c r="C4" s="8" t="str">
        <f t="shared" si="0"/>
        <v>لا يوجد رصيد</v>
      </c>
      <c r="D4" s="8" t="e">
        <f>AVERAGEIFS('مصروف المنزل'!$E$3:$E$32,'مصروف المنزل'!$C$3:$C$32,A4)</f>
        <v>#DIV/0!</v>
      </c>
      <c r="E4" s="8" t="str">
        <f t="shared" si="1"/>
        <v>تذاكر السفر</v>
      </c>
      <c r="F4" s="8" t="str">
        <f t="shared" si="2"/>
        <v>لا يوجد رصيد</v>
      </c>
      <c r="G4" s="8" t="str">
        <f t="shared" si="3"/>
        <v>لا يوجد مصروفات بعد</v>
      </c>
    </row>
    <row r="5" spans="1:7" x14ac:dyDescent="0.3">
      <c r="A5" s="4" t="s">
        <v>11</v>
      </c>
      <c r="B5" s="4">
        <f>SUMIFS('مصروف المنزل'!$E$3:$E$32,'مصروف المنزل'!$D$3:$D$32,A5)-SUMIFS('مصروف المنزل'!$E$3:$E$32,'مصروف المنزل'!$C$3:$C$32,A5)</f>
        <v>1000</v>
      </c>
      <c r="C5" s="8" t="str">
        <f t="shared" si="0"/>
        <v>يوجد رصيد</v>
      </c>
      <c r="D5" s="8" t="e">
        <f>AVERAGEIFS('مصروف المنزل'!$E$3:$E$32,'مصروف المنزل'!$C$3:$C$32,A5)</f>
        <v>#DIV/0!</v>
      </c>
      <c r="E5" s="8" t="str">
        <f t="shared" si="1"/>
        <v>مدارس الأولاد</v>
      </c>
      <c r="F5" s="8" t="str">
        <f t="shared" si="2"/>
        <v>يوجد رصيد</v>
      </c>
      <c r="G5" s="8" t="str">
        <f t="shared" si="3"/>
        <v>لا يوجد مصروفات بعد</v>
      </c>
    </row>
    <row r="6" spans="1:7" x14ac:dyDescent="0.3">
      <c r="A6" s="4" t="s">
        <v>12</v>
      </c>
      <c r="B6" s="4">
        <f>SUMIFS('مصروف المنزل'!$E$3:$E$32,'مصروف المنزل'!$D$3:$D$32,A6)-SUMIFS('مصروف المنزل'!$E$3:$E$32,'مصروف المنزل'!$C$3:$C$32,A6)</f>
        <v>600</v>
      </c>
      <c r="C6" s="8" t="str">
        <f t="shared" si="0"/>
        <v>يوجد رصيد</v>
      </c>
      <c r="D6" s="8" t="e">
        <f>AVERAGEIFS('مصروف المنزل'!$E$3:$E$32,'مصروف المنزل'!$C$3:$C$32,A6)</f>
        <v>#DIV/0!</v>
      </c>
      <c r="E6" s="8" t="str">
        <f t="shared" si="1"/>
        <v>التوفير</v>
      </c>
      <c r="F6" s="8" t="str">
        <f t="shared" si="2"/>
        <v>يوجد رصيد</v>
      </c>
      <c r="G6" s="8" t="str">
        <f t="shared" si="3"/>
        <v>لا يوجد مصروفات بعد</v>
      </c>
    </row>
    <row r="7" spans="1:7" x14ac:dyDescent="0.3">
      <c r="A7" s="9" t="s">
        <v>13</v>
      </c>
      <c r="B7" s="4">
        <f>SUMIFS('مصروف المنزل'!$E$3:$E$32,'مصروف المنزل'!$D$3:$D$32,A7)-SUMIFS('مصروف المنزل'!$E$3:$E$32,'مصروف المنزل'!$C$3:$C$32,A7)</f>
        <v>-200</v>
      </c>
      <c r="C7" s="8" t="e">
        <f t="shared" si="0"/>
        <v>#N/A</v>
      </c>
      <c r="D7" s="8">
        <f>AVERAGEIFS('مصروف المنزل'!$E$3:$E$32,'مصروف المنزل'!$C$3:$C$32,A7)</f>
        <v>300</v>
      </c>
      <c r="E7" s="8" t="str">
        <f t="shared" si="1"/>
        <v>ايجار المنزل</v>
      </c>
      <c r="F7" s="8" t="e">
        <f t="shared" si="2"/>
        <v>#N/A</v>
      </c>
      <c r="G7" s="8">
        <f t="shared" si="3"/>
        <v>300</v>
      </c>
    </row>
    <row r="8" spans="1:7" x14ac:dyDescent="0.3">
      <c r="A8" s="9" t="s">
        <v>14</v>
      </c>
      <c r="B8" s="4">
        <f>SUMIFS('مصروف المنزل'!$E$3:$E$32,'مصروف المنزل'!$D$3:$D$32,A8)-SUMIFS('مصروف المنزل'!$E$3:$E$32,'مصروف المنزل'!$C$3:$C$32,A8)</f>
        <v>1400</v>
      </c>
      <c r="C8" s="8" t="str">
        <f t="shared" si="0"/>
        <v>يوجد رصيد</v>
      </c>
      <c r="D8" s="8">
        <f>AVERAGEIFS('مصروف المنزل'!$E$3:$E$32,'مصروف المنزل'!$C$3:$C$32,A8)</f>
        <v>460</v>
      </c>
      <c r="E8" s="8" t="str">
        <f t="shared" si="1"/>
        <v>الراتب</v>
      </c>
      <c r="F8" s="8" t="str">
        <f t="shared" si="2"/>
        <v>يوجد رصيد</v>
      </c>
      <c r="G8" s="8">
        <f t="shared" si="3"/>
        <v>460</v>
      </c>
    </row>
    <row r="9" spans="1:7" x14ac:dyDescent="0.3">
      <c r="A9" s="9"/>
      <c r="B9" s="4">
        <f>SUMIFS('مصروف المنزل'!$E$3:$E$32,'مصروف المنزل'!$D$3:$D$32,A9)-SUMIFS('مصروف المنزل'!$E$3:$E$32,'مصروف المنزل'!$C$3:$C$32,A9)</f>
        <v>0</v>
      </c>
      <c r="C9" s="8" t="str">
        <f t="shared" si="0"/>
        <v>لا يوجد رصيد</v>
      </c>
      <c r="D9" s="8" t="e">
        <f>AVERAGEIFS('مصروف المنزل'!$E$3:$E$32,'مصروف المنزل'!$C$3:$C$32,A9)</f>
        <v>#DIV/0!</v>
      </c>
      <c r="E9" s="8" t="str">
        <f>IF(ISBLANK(A9),"يرجى تحديد الصندوق",IF(ISNUMBER(A9),"يحوي بيانات رقمية",A9))</f>
        <v>يرجى تحديد الصندوق</v>
      </c>
      <c r="F9" s="8" t="str">
        <f t="shared" si="2"/>
        <v>لا يوجد رصيد</v>
      </c>
      <c r="G9" s="8" t="str">
        <f t="shared" si="3"/>
        <v>لا يوجد مصروفات بعد</v>
      </c>
    </row>
    <row r="10" spans="1:7" x14ac:dyDescent="0.3">
      <c r="A10" s="9">
        <v>1</v>
      </c>
      <c r="B10" s="4">
        <f>SUMIFS('مصروف المنزل'!$E$3:$E$32,'مصروف المنزل'!$D$3:$D$32,A10)-SUMIFS('مصروف المنزل'!$E$3:$E$32,'مصروف المنزل'!$C$3:$C$32,A10)</f>
        <v>0</v>
      </c>
      <c r="C10" s="8" t="str">
        <f t="shared" si="0"/>
        <v>لا يوجد رصيد</v>
      </c>
      <c r="D10" s="8" t="e">
        <f>AVERAGEIFS('مصروف المنزل'!$E$3:$E$32,'مصروف المنزل'!$C$3:$C$32,A10)</f>
        <v>#DIV/0!</v>
      </c>
      <c r="E10" s="8" t="str">
        <f>IF(ISBLANK(A10),"يرجى تحديد الصندوق",IF(ISNUMBER(A10),"يحوي بيانات رقمية فقط",A10))</f>
        <v>يحوي بيانات رقمية فقط</v>
      </c>
      <c r="F10" s="8" t="str">
        <f t="shared" si="2"/>
        <v>لا يوجد رصيد</v>
      </c>
      <c r="G10" s="8" t="str">
        <f t="shared" si="3"/>
        <v>لا يوجد مصروفات بعد</v>
      </c>
    </row>
    <row r="20" spans="1:2" x14ac:dyDescent="0.3">
      <c r="A20" s="10" t="s">
        <v>3</v>
      </c>
      <c r="B20" s="10" t="s">
        <v>24</v>
      </c>
    </row>
    <row r="21" spans="1:2" x14ac:dyDescent="0.3">
      <c r="A21" s="8"/>
      <c r="B21" s="8" t="s">
        <v>37</v>
      </c>
    </row>
    <row r="22" spans="1:2" x14ac:dyDescent="0.3">
      <c r="A22" s="8">
        <v>0</v>
      </c>
      <c r="B22" s="8" t="s">
        <v>35</v>
      </c>
    </row>
    <row r="23" spans="1:2" x14ac:dyDescent="0.3">
      <c r="A23" s="8">
        <v>1</v>
      </c>
      <c r="B23" s="8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rightToLeft="1" workbookViewId="0">
      <selection activeCell="C7" sqref="C7"/>
    </sheetView>
  </sheetViews>
  <sheetFormatPr defaultRowHeight="14.4" x14ac:dyDescent="0.3"/>
  <cols>
    <col min="2" max="2" width="10.77734375" bestFit="1" customWidth="1"/>
    <col min="3" max="3" width="19.5546875" customWidth="1"/>
    <col min="4" max="4" width="18.6640625" customWidth="1"/>
    <col min="5" max="5" width="18.109375" customWidth="1"/>
    <col min="6" max="6" width="15.109375" bestFit="1" customWidth="1"/>
    <col min="7" max="7" width="16.33203125" bestFit="1" customWidth="1"/>
    <col min="8" max="8" width="15.88671875" bestFit="1" customWidth="1"/>
    <col min="9" max="9" width="13.88671875" bestFit="1" customWidth="1"/>
  </cols>
  <sheetData>
    <row r="1" spans="1:9" x14ac:dyDescent="0.3">
      <c r="A1" s="10" t="s">
        <v>38</v>
      </c>
      <c r="B1" s="10" t="s">
        <v>7</v>
      </c>
      <c r="C1" s="10" t="s">
        <v>23</v>
      </c>
      <c r="D1" s="10" t="s">
        <v>24</v>
      </c>
      <c r="E1" s="10" t="s">
        <v>31</v>
      </c>
      <c r="F1" s="11" t="s">
        <v>7</v>
      </c>
      <c r="G1" s="11" t="s">
        <v>24</v>
      </c>
      <c r="H1" s="11" t="s">
        <v>31</v>
      </c>
      <c r="I1" s="11" t="s">
        <v>39</v>
      </c>
    </row>
    <row r="2" spans="1:9" x14ac:dyDescent="0.3">
      <c r="A2" s="8">
        <v>1</v>
      </c>
      <c r="B2" s="4" t="s">
        <v>8</v>
      </c>
      <c r="C2" s="4">
        <f>SUMIFS('مصروف المنزل'!$E$3:$E$32,'مصروف المنزل'!$D$3:$D$32,B2)-SUMIFS('مصروف المنزل'!$E$3:$E$32,'مصروف المنزل'!$C$3:$C$32,B2)</f>
        <v>1100</v>
      </c>
      <c r="D2" s="8" t="str">
        <f t="shared" ref="D2:D10" si="0">VLOOKUP(C2,$B$21:$C$23,2,1)</f>
        <v>يوجد رصيد</v>
      </c>
      <c r="E2" s="8">
        <f>AVERAGEIFS('مصروف المنزل'!$E$3:$E$32,'مصروف المنزل'!$C$3:$C$32,B2)</f>
        <v>900</v>
      </c>
      <c r="F2" s="8" t="str">
        <f t="shared" ref="F2:F8" si="1">IF(ISBLANK(B2),"يرجى تحديد الصندوق",IF(ISNUMBER(B2),"يحوي بيانات رقمية",B2))</f>
        <v>مصروف المنزل</v>
      </c>
      <c r="G2" s="8" t="str">
        <f>IF(ISERROR(D2),"وضع الرصيد غير معرف",D2)</f>
        <v>يوجد رصيد</v>
      </c>
      <c r="H2" s="8">
        <f>IF(ISERR(E2),"لا يوجد مصروفات بعد",E2)</f>
        <v>900</v>
      </c>
      <c r="I2" s="8" t="str">
        <f>IF(ISEVEN(A2),"زوجي","فردي")</f>
        <v>فردي</v>
      </c>
    </row>
    <row r="3" spans="1:9" x14ac:dyDescent="0.3">
      <c r="A3" s="8">
        <v>2</v>
      </c>
      <c r="B3" s="4" t="s">
        <v>9</v>
      </c>
      <c r="C3" s="4">
        <f>SUMIFS('مصروف المنزل'!$E$3:$E$32,'مصروف المنزل'!$D$3:$D$32,B3)-SUMIFS('مصروف المنزل'!$E$3:$E$32,'مصروف المنزل'!$C$3:$C$32,B3)</f>
        <v>600</v>
      </c>
      <c r="D3" s="8" t="str">
        <f t="shared" si="0"/>
        <v>يوجد رصيد</v>
      </c>
      <c r="E3" s="8" t="e">
        <f>AVERAGEIFS('مصروف المنزل'!$E$3:$E$32,'مصروف المنزل'!$C$3:$C$32,B3)</f>
        <v>#DIV/0!</v>
      </c>
      <c r="F3" s="8" t="str">
        <f t="shared" si="1"/>
        <v>الإجازات</v>
      </c>
      <c r="G3" s="8" t="str">
        <f t="shared" ref="G3:G10" si="2">IF(ISERROR(D3),"وضع الرصيد غير معرف",D3)</f>
        <v>يوجد رصيد</v>
      </c>
      <c r="H3" s="8" t="str">
        <f t="shared" ref="H3:H10" si="3">IF(ISERR(E3),"لا يوجد مصروفات بعد",E3)</f>
        <v>لا يوجد مصروفات بعد</v>
      </c>
      <c r="I3" s="8" t="str">
        <f t="shared" ref="I3:I10" si="4">IF(ISEVEN(A3),"زوجي","فردي")</f>
        <v>زوجي</v>
      </c>
    </row>
    <row r="4" spans="1:9" x14ac:dyDescent="0.3">
      <c r="A4" s="8">
        <v>3</v>
      </c>
      <c r="B4" s="4" t="s">
        <v>10</v>
      </c>
      <c r="C4" s="4">
        <f>SUMIFS('مصروف المنزل'!$E$3:$E$32,'مصروف المنزل'!$D$3:$D$32,B4)-SUMIFS('مصروف المنزل'!$E$3:$E$32,'مصروف المنزل'!$C$3:$C$32,B4)</f>
        <v>0</v>
      </c>
      <c r="D4" s="8" t="str">
        <f t="shared" si="0"/>
        <v>لا يوجد رصيد</v>
      </c>
      <c r="E4" s="8" t="e">
        <f>AVERAGEIFS('مصروف المنزل'!$E$3:$E$32,'مصروف المنزل'!$C$3:$C$32,B4)</f>
        <v>#DIV/0!</v>
      </c>
      <c r="F4" s="8" t="str">
        <f t="shared" si="1"/>
        <v>تذاكر السفر</v>
      </c>
      <c r="G4" s="8" t="str">
        <f t="shared" si="2"/>
        <v>لا يوجد رصيد</v>
      </c>
      <c r="H4" s="8" t="str">
        <f t="shared" si="3"/>
        <v>لا يوجد مصروفات بعد</v>
      </c>
      <c r="I4" s="8" t="str">
        <f t="shared" si="4"/>
        <v>فردي</v>
      </c>
    </row>
    <row r="5" spans="1:9" x14ac:dyDescent="0.3">
      <c r="A5" s="8">
        <v>4</v>
      </c>
      <c r="B5" s="4" t="s">
        <v>11</v>
      </c>
      <c r="C5" s="4">
        <f>SUMIFS('مصروف المنزل'!$E$3:$E$32,'مصروف المنزل'!$D$3:$D$32,B5)-SUMIFS('مصروف المنزل'!$E$3:$E$32,'مصروف المنزل'!$C$3:$C$32,B5)</f>
        <v>1000</v>
      </c>
      <c r="D5" s="8" t="str">
        <f t="shared" si="0"/>
        <v>يوجد رصيد</v>
      </c>
      <c r="E5" s="8" t="e">
        <f>AVERAGEIFS('مصروف المنزل'!$E$3:$E$32,'مصروف المنزل'!$C$3:$C$32,B5)</f>
        <v>#DIV/0!</v>
      </c>
      <c r="F5" s="8" t="str">
        <f t="shared" si="1"/>
        <v>مدارس الأولاد</v>
      </c>
      <c r="G5" s="8" t="str">
        <f t="shared" si="2"/>
        <v>يوجد رصيد</v>
      </c>
      <c r="H5" s="8" t="str">
        <f t="shared" si="3"/>
        <v>لا يوجد مصروفات بعد</v>
      </c>
      <c r="I5" s="8" t="str">
        <f t="shared" si="4"/>
        <v>زوجي</v>
      </c>
    </row>
    <row r="6" spans="1:9" x14ac:dyDescent="0.3">
      <c r="A6" s="8">
        <v>5</v>
      </c>
      <c r="B6" s="4" t="s">
        <v>12</v>
      </c>
      <c r="C6" s="4">
        <f>SUMIFS('مصروف المنزل'!$E$3:$E$32,'مصروف المنزل'!$D$3:$D$32,B6)-SUMIFS('مصروف المنزل'!$E$3:$E$32,'مصروف المنزل'!$C$3:$C$32,B6)</f>
        <v>600</v>
      </c>
      <c r="D6" s="8" t="str">
        <f t="shared" si="0"/>
        <v>يوجد رصيد</v>
      </c>
      <c r="E6" s="8" t="e">
        <f>AVERAGEIFS('مصروف المنزل'!$E$3:$E$32,'مصروف المنزل'!$C$3:$C$32,B6)</f>
        <v>#DIV/0!</v>
      </c>
      <c r="F6" s="8" t="str">
        <f t="shared" si="1"/>
        <v>التوفير</v>
      </c>
      <c r="G6" s="8" t="str">
        <f t="shared" si="2"/>
        <v>يوجد رصيد</v>
      </c>
      <c r="H6" s="8" t="str">
        <f t="shared" si="3"/>
        <v>لا يوجد مصروفات بعد</v>
      </c>
      <c r="I6" s="8" t="str">
        <f t="shared" si="4"/>
        <v>فردي</v>
      </c>
    </row>
    <row r="7" spans="1:9" x14ac:dyDescent="0.3">
      <c r="A7" s="8">
        <v>6</v>
      </c>
      <c r="B7" s="9" t="s">
        <v>13</v>
      </c>
      <c r="C7" s="4">
        <f>SUMIFS('مصروف المنزل'!$E$3:$E$32,'مصروف المنزل'!$D$3:$D$32,B7)-SUMIFS('مصروف المنزل'!$E$3:$E$32,'مصروف المنزل'!$C$3:$C$32,B7)</f>
        <v>-200</v>
      </c>
      <c r="D7" s="8" t="e">
        <f t="shared" si="0"/>
        <v>#N/A</v>
      </c>
      <c r="E7" s="8">
        <f>AVERAGEIFS('مصروف المنزل'!$E$3:$E$32,'مصروف المنزل'!$C$3:$C$32,B7)</f>
        <v>300</v>
      </c>
      <c r="F7" s="8" t="str">
        <f t="shared" si="1"/>
        <v>ايجار المنزل</v>
      </c>
      <c r="G7" s="8" t="str">
        <f t="shared" si="2"/>
        <v>وضع الرصيد غير معرف</v>
      </c>
      <c r="H7" s="8">
        <f t="shared" si="3"/>
        <v>300</v>
      </c>
      <c r="I7" s="8" t="str">
        <f t="shared" si="4"/>
        <v>زوجي</v>
      </c>
    </row>
    <row r="8" spans="1:9" x14ac:dyDescent="0.3">
      <c r="A8" s="8">
        <v>7</v>
      </c>
      <c r="B8" s="9" t="s">
        <v>14</v>
      </c>
      <c r="C8" s="4">
        <f>SUMIFS('مصروف المنزل'!$E$3:$E$32,'مصروف المنزل'!$D$3:$D$32,B8)-SUMIFS('مصروف المنزل'!$E$3:$E$32,'مصروف المنزل'!$C$3:$C$32,B8)</f>
        <v>1400</v>
      </c>
      <c r="D8" s="8" t="str">
        <f t="shared" si="0"/>
        <v>يوجد رصيد</v>
      </c>
      <c r="E8" s="8">
        <f>AVERAGEIFS('مصروف المنزل'!$E$3:$E$32,'مصروف المنزل'!$C$3:$C$32,B8)</f>
        <v>460</v>
      </c>
      <c r="F8" s="8" t="str">
        <f t="shared" si="1"/>
        <v>الراتب</v>
      </c>
      <c r="G8" s="8" t="str">
        <f t="shared" si="2"/>
        <v>يوجد رصيد</v>
      </c>
      <c r="H8" s="8">
        <f t="shared" si="3"/>
        <v>460</v>
      </c>
      <c r="I8" s="8" t="str">
        <f t="shared" si="4"/>
        <v>فردي</v>
      </c>
    </row>
    <row r="9" spans="1:9" x14ac:dyDescent="0.3">
      <c r="A9" s="8">
        <v>8</v>
      </c>
      <c r="B9" s="9"/>
      <c r="C9" s="4">
        <f>SUMIFS('مصروف المنزل'!$E$3:$E$32,'مصروف المنزل'!$D$3:$D$32,B9)-SUMIFS('مصروف المنزل'!$E$3:$E$32,'مصروف المنزل'!$C$3:$C$32,B9)</f>
        <v>0</v>
      </c>
      <c r="D9" s="8" t="str">
        <f t="shared" si="0"/>
        <v>لا يوجد رصيد</v>
      </c>
      <c r="E9" s="8" t="e">
        <f>AVERAGEIFS('مصروف المنزل'!$E$3:$E$32,'مصروف المنزل'!$C$3:$C$32,B9)</f>
        <v>#DIV/0!</v>
      </c>
      <c r="F9" s="8" t="str">
        <f>IF(ISBLANK(B9),"يرجى تحديد الصندوق",IF(ISNUMBER(B9),"يحوي بيانات رقمية",B9))</f>
        <v>يرجى تحديد الصندوق</v>
      </c>
      <c r="G9" s="8" t="str">
        <f t="shared" si="2"/>
        <v>لا يوجد رصيد</v>
      </c>
      <c r="H9" s="8" t="str">
        <f t="shared" si="3"/>
        <v>لا يوجد مصروفات بعد</v>
      </c>
      <c r="I9" s="8" t="str">
        <f t="shared" si="4"/>
        <v>زوجي</v>
      </c>
    </row>
    <row r="10" spans="1:9" x14ac:dyDescent="0.3">
      <c r="A10" s="8">
        <v>9</v>
      </c>
      <c r="B10" s="9">
        <v>1</v>
      </c>
      <c r="C10" s="4">
        <f>SUMIFS('مصروف المنزل'!$E$3:$E$32,'مصروف المنزل'!$D$3:$D$32,B10)-SUMIFS('مصروف المنزل'!$E$3:$E$32,'مصروف المنزل'!$C$3:$C$32,B10)</f>
        <v>0</v>
      </c>
      <c r="D10" s="8" t="str">
        <f t="shared" si="0"/>
        <v>لا يوجد رصيد</v>
      </c>
      <c r="E10" s="8" t="e">
        <f>AVERAGEIFS('مصروف المنزل'!$E$3:$E$32,'مصروف المنزل'!$C$3:$C$32,B10)</f>
        <v>#DIV/0!</v>
      </c>
      <c r="F10" s="8" t="str">
        <f>IF(ISBLANK(B10),"يرجى تحديد الصندوق",IF(ISNUMBER(B10),"يحوي بيانات رقمية فقط",B10))</f>
        <v>يحوي بيانات رقمية فقط</v>
      </c>
      <c r="G10" s="8" t="str">
        <f t="shared" si="2"/>
        <v>لا يوجد رصيد</v>
      </c>
      <c r="H10" s="8" t="str">
        <f t="shared" si="3"/>
        <v>لا يوجد مصروفات بعد</v>
      </c>
      <c r="I10" s="8" t="str">
        <f t="shared" si="4"/>
        <v>فردي</v>
      </c>
    </row>
    <row r="20" spans="2:3" x14ac:dyDescent="0.3">
      <c r="B20" s="10" t="s">
        <v>3</v>
      </c>
      <c r="C20" s="10" t="s">
        <v>24</v>
      </c>
    </row>
    <row r="21" spans="2:3" x14ac:dyDescent="0.3">
      <c r="B21" s="8"/>
      <c r="C21" s="8" t="s">
        <v>37</v>
      </c>
    </row>
    <row r="22" spans="2:3" x14ac:dyDescent="0.3">
      <c r="B22" s="8">
        <v>0</v>
      </c>
      <c r="C22" s="8" t="s">
        <v>35</v>
      </c>
    </row>
    <row r="23" spans="2:3" x14ac:dyDescent="0.3">
      <c r="B23" s="8">
        <v>1</v>
      </c>
      <c r="C23" s="8" t="s">
        <v>36</v>
      </c>
    </row>
  </sheetData>
  <conditionalFormatting sqref="A2:I10">
    <cfRule type="expression" dxfId="0" priority="1">
      <formula>ISEVEN($A2)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مصروف المنزل</vt:lpstr>
      <vt:lpstr>الصناديق</vt:lpstr>
      <vt:lpstr>الصناديق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2018-07-21T15:42:38Z</dcterms:modified>
</cp:coreProperties>
</file>