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91" windowWidth="11355" windowHeight="7680" tabRatio="0" activeTab="0"/>
  </bookViews>
  <sheets>
    <sheet name="เมนู" sheetId="1" r:id="rId1"/>
    <sheet name="เมนประปาเข้าบ้าน" sheetId="2" r:id="rId2"/>
    <sheet name="เมนจากถังเข้าบ้าน" sheetId="3" r:id="rId3"/>
    <sheet name="สุขาภิบาลรอบอาคาร" sheetId="4" r:id="rId4"/>
    <sheet name="ห้องน้ำ" sheetId="5" r:id="rId5"/>
    <sheet name="ตารางสรุป" sheetId="6" r:id="rId6"/>
    <sheet name="Sheet2" sheetId="7" r:id="rId7"/>
    <sheet name="Data" sheetId="8" r:id="rId8"/>
  </sheets>
  <definedNames>
    <definedName name="_xlnm.Print_Area" localSheetId="2">'เมนจากถังเข้าบ้าน'!$A$1:$S$29</definedName>
    <definedName name="_xlnm.Print_Area" localSheetId="3">'สุขาภิบาลรอบอาคาร'!$A$1:$D$31</definedName>
    <definedName name="_xlnm.Print_Area" localSheetId="4">'ห้องน้ำ'!$A$3:$AM$36</definedName>
    <definedName name="_xlnm.Print_Titles" localSheetId="5">'ตารางสรุป'!$1:$3</definedName>
  </definedNames>
  <calcPr fullCalcOnLoad="1"/>
</workbook>
</file>

<file path=xl/sharedStrings.xml><?xml version="1.0" encoding="utf-8"?>
<sst xmlns="http://schemas.openxmlformats.org/spreadsheetml/2006/main" count="1042" uniqueCount="231">
  <si>
    <t>รายการคำนวณงานท่อเมนประปาจากการประปาไปยังถังเก็บน้ำ</t>
  </si>
  <si>
    <t>ลำดับที่</t>
  </si>
  <si>
    <t>รายการวัสดุ</t>
  </si>
  <si>
    <t>ปริมาณ</t>
  </si>
  <si>
    <t>หน่วย</t>
  </si>
  <si>
    <t>PVC   1/2"   CW Class13.5</t>
  </si>
  <si>
    <t>PVC   3/4"   CW Class13.5</t>
  </si>
  <si>
    <t>PVC      1"   CW Class13.5</t>
  </si>
  <si>
    <t>PVC 11/4"  CW Class13.5</t>
  </si>
  <si>
    <t>PVC 11/2"  CW Class13.5</t>
  </si>
  <si>
    <t>PVC      2"   CW Class13.5</t>
  </si>
  <si>
    <t>PVC   1/2"   CW Class 8.5</t>
  </si>
  <si>
    <t>PVC   3/4"   CW Class 8.5</t>
  </si>
  <si>
    <t>PVC      1"   CW Class 8.5</t>
  </si>
  <si>
    <t>PVC 11/4"  CW Class 8.5</t>
  </si>
  <si>
    <t>PVC 11/2"  CW Class 8.5</t>
  </si>
  <si>
    <t>PVC      2"   CW Class 8.5</t>
  </si>
  <si>
    <t>PVC 21/2"  CW Class 8.5</t>
  </si>
  <si>
    <t>PVC      3"   CW Class 8.5</t>
  </si>
  <si>
    <t>PVC      4"   CW Class 8.5</t>
  </si>
  <si>
    <t xml:space="preserve">PE-PN10   3/4"   </t>
  </si>
  <si>
    <t xml:space="preserve">PE-PN10      1"   </t>
  </si>
  <si>
    <t xml:space="preserve">PE-PN10 11/4"  </t>
  </si>
  <si>
    <t xml:space="preserve">PE-PN10 11/2"  </t>
  </si>
  <si>
    <t xml:space="preserve">PE-PN10      2"   </t>
  </si>
  <si>
    <t xml:space="preserve">PE-PN10   1/2"   </t>
  </si>
  <si>
    <t>PVC      6"   CW Class 8.5</t>
  </si>
  <si>
    <t>เมตร</t>
  </si>
  <si>
    <t>รายการคำนวณงานระบบประปาจากถังเก็บน้ำเข้าตัวอาคาร</t>
  </si>
  <si>
    <t>ระบบท่อน้ำดี ชั้นล่าง</t>
  </si>
  <si>
    <t>ระบบท่อน้ำดี ชั้น 2</t>
  </si>
  <si>
    <t>ระบบท่อน้ำดี ชั้น 3</t>
  </si>
  <si>
    <t>ระบบท่อน้ำดี ชั้น 4</t>
  </si>
  <si>
    <t>ระบบท่อน้ำทิ้งชั้นล่าง</t>
  </si>
  <si>
    <t>ระบบท่อน้ำทิ้งชั้น 2</t>
  </si>
  <si>
    <t>ระบบท่อน้ำทิ้งชั้น 3</t>
  </si>
  <si>
    <t>ระบบท่อน้ำทิ้งชั้น 4</t>
  </si>
  <si>
    <t>ระบบท่ออากาศชั้นล่าง</t>
  </si>
  <si>
    <t>ระบบท่ออากาศชั้น 2</t>
  </si>
  <si>
    <t>ระบบท่ออากาศชั้น 3</t>
  </si>
  <si>
    <t>ระบบท่ออากาศชั้น 4</t>
  </si>
  <si>
    <t>ระบบท่อโสโครกชั้นล่าง</t>
  </si>
  <si>
    <t>ระบบท่อโสโครกชั้น 2</t>
  </si>
  <si>
    <t>ระบบท่อโสโครกชั้น 3</t>
  </si>
  <si>
    <t>ระบบท่อโสโครกทิ้งชั้น 4</t>
  </si>
  <si>
    <t>รายการคำนวณงานระบบประปาภายในห้องน้ำ</t>
  </si>
  <si>
    <t>ห้องน้ำ 1</t>
  </si>
  <si>
    <t>ท่อน้ำดี</t>
  </si>
  <si>
    <t>ท่อน้ำทิ้ง</t>
  </si>
  <si>
    <t>ท่อโสโครก</t>
  </si>
  <si>
    <t>ท่ออากาศ</t>
  </si>
  <si>
    <t>PVC   1/2" Class13.5</t>
  </si>
  <si>
    <t>PVC   3/4" Class13.5</t>
  </si>
  <si>
    <t>PVC      1"  Class13.5</t>
  </si>
  <si>
    <t>PVC 11/4"  Class13.5</t>
  </si>
  <si>
    <t>PVC 11/2" Class13.5</t>
  </si>
  <si>
    <t>PVC      2"  Class13.5</t>
  </si>
  <si>
    <t>PVC   1/2" Class 8.5</t>
  </si>
  <si>
    <t>PVC   3/4" Class 8.5</t>
  </si>
  <si>
    <t>PVC    1" Class 8.5</t>
  </si>
  <si>
    <t>PVC 11/4"  Class 8.5</t>
  </si>
  <si>
    <t>PVC 11/2" Class 8.5</t>
  </si>
  <si>
    <t>PVC      2" Class 8.5</t>
  </si>
  <si>
    <t>PVC 21/2" Class 8.5</t>
  </si>
  <si>
    <t>PVC      3" Class 8.5</t>
  </si>
  <si>
    <t>PVC      4" Class 8.5</t>
  </si>
  <si>
    <t>PVC      6" Class 8.5</t>
  </si>
  <si>
    <t>ห้องน้ำ 2</t>
  </si>
  <si>
    <t>ห้องน้ำ 3</t>
  </si>
  <si>
    <t>ห้องน้ำ 4</t>
  </si>
  <si>
    <t>ห้องน้ำ 5</t>
  </si>
  <si>
    <t>ห้องน้ำ 6</t>
  </si>
  <si>
    <t>ห้องน้ำ 7</t>
  </si>
  <si>
    <t>ห้องน้ำ 8</t>
  </si>
  <si>
    <t>อื่นๆ</t>
  </si>
  <si>
    <t>Elbow 90     1/2"</t>
  </si>
  <si>
    <t>Elbow 90     3/4"</t>
  </si>
  <si>
    <t>Elbow 90        1"</t>
  </si>
  <si>
    <t>Elbow 90  1 1/4"</t>
  </si>
  <si>
    <t>Elbow 90  1 1/2"</t>
  </si>
  <si>
    <t>Elbow 90        2"</t>
  </si>
  <si>
    <t>Elbow 90  2 1/2"</t>
  </si>
  <si>
    <t>Elbow 90        3"</t>
  </si>
  <si>
    <t>Elbow 90        4"</t>
  </si>
  <si>
    <t>Elbow 45     1/2"</t>
  </si>
  <si>
    <t>Elbow 45    3/4"</t>
  </si>
  <si>
    <t>Elbow 45       1"</t>
  </si>
  <si>
    <t>Elbow 45 1 1/4"</t>
  </si>
  <si>
    <t>Elbow 45  1 1/2"</t>
  </si>
  <si>
    <t>Elbow 45        2"</t>
  </si>
  <si>
    <t>Elbow 45  2 1/2"</t>
  </si>
  <si>
    <t>Elbow 45        3"</t>
  </si>
  <si>
    <t>Elbow 45        4"</t>
  </si>
  <si>
    <t>Tee    1/2"</t>
  </si>
  <si>
    <t>Tee   3/4"</t>
  </si>
  <si>
    <t>Tee       1"</t>
  </si>
  <si>
    <t>Tee 1 1/4"</t>
  </si>
  <si>
    <t>Tee  1 1/2"</t>
  </si>
  <si>
    <t>Tee        2"</t>
  </si>
  <si>
    <t>Tee  2 1/2"</t>
  </si>
  <si>
    <t>Tee        3"</t>
  </si>
  <si>
    <t>Tee        4"</t>
  </si>
  <si>
    <t>Tee-Y    1/2"</t>
  </si>
  <si>
    <t>Tee-Y   3/4"</t>
  </si>
  <si>
    <t>Tee-Y       1"</t>
  </si>
  <si>
    <t>Tee-Y 1 1/4"</t>
  </si>
  <si>
    <t>Tee-Y  1 1/2"</t>
  </si>
  <si>
    <t>Tee-Y        2"</t>
  </si>
  <si>
    <t>Tee-Y  2 1/2"</t>
  </si>
  <si>
    <t>Tee-Y        3"</t>
  </si>
  <si>
    <t>Tee-Y        4"</t>
  </si>
  <si>
    <t>Tee-Y        6"</t>
  </si>
  <si>
    <t>Reducing Elbow 90     3/4"x1/2"</t>
  </si>
  <si>
    <t>Reducing Elbow 90       1"x1/2"</t>
  </si>
  <si>
    <t>Reducing Elbow 90       1"x3/4"</t>
  </si>
  <si>
    <t>Reducing Elbow 90     1-1/4"x1/2"</t>
  </si>
  <si>
    <t>Reducing Elbow 90     1-1/4"x3/4"</t>
  </si>
  <si>
    <t>Reducing Elbow 90     1-1/4"x1"</t>
  </si>
  <si>
    <t>Reducing Elbow 90     1-1/2"x1/2"</t>
  </si>
  <si>
    <t>Reducing Elbow 90     1-1/2"x3/4"</t>
  </si>
  <si>
    <t>Reducing Elbow 90     1-1/2"x1"</t>
  </si>
  <si>
    <t>Reducing Elbow 90      2"x1/2"</t>
  </si>
  <si>
    <t>Reducing Elbow 90      2"x3/4"</t>
  </si>
  <si>
    <t>Reducing Elbow 90      2"x1"</t>
  </si>
  <si>
    <t>Reducing Elbow 45     3/4"x1/2"</t>
  </si>
  <si>
    <t>Reducing Elbow 45       1"x1/2"</t>
  </si>
  <si>
    <t>Reducing Elbow 45       1"x3/4"</t>
  </si>
  <si>
    <t>Reducing Elbow 45     1-1/4"x1/2"</t>
  </si>
  <si>
    <t>Reducing Elbow 45     1-1/4"x3/4"</t>
  </si>
  <si>
    <t>Reducing Elbow 45     1-1/4"x1"</t>
  </si>
  <si>
    <t>Reducing Elbow 45     1-1/2"x1/2"</t>
  </si>
  <si>
    <t>Reducing Elbow 45     1-1/2"x3/4"</t>
  </si>
  <si>
    <t>Reducing Elbow 45     1-1/2"x1"</t>
  </si>
  <si>
    <t>Reducing Elbow 45      2"x1/2"</t>
  </si>
  <si>
    <t>Reducing Elbow 45      2"x3/4"</t>
  </si>
  <si>
    <t>Reducing Elbow 45      2"x1"</t>
  </si>
  <si>
    <t>Reducing Tee     3/4"x1/2"</t>
  </si>
  <si>
    <t>Reducing Tee       1"x1/2"</t>
  </si>
  <si>
    <t>Reducing Tee       1"x3/4"</t>
  </si>
  <si>
    <t>Reducing Tee     1-1/4"x1/2"</t>
  </si>
  <si>
    <t>Reducing Tee     1-1/4"x3/4"</t>
  </si>
  <si>
    <t>Reducing Tee     1-1/4"x1"</t>
  </si>
  <si>
    <t>Reducing Tee     1-1/2"x1/2"</t>
  </si>
  <si>
    <t>Reducing Tee     1-1/2"x3/4"</t>
  </si>
  <si>
    <t>Reducing Tee     1-1/2"x1"</t>
  </si>
  <si>
    <t>Reducing Tee      2"x1/2"</t>
  </si>
  <si>
    <t>Reducing Tee      2"x3/4"</t>
  </si>
  <si>
    <t>Reducing Tee      2"x1"</t>
  </si>
  <si>
    <t>Reducing      3/4"x1/2"</t>
  </si>
  <si>
    <t>Reducing        1"x1/2"</t>
  </si>
  <si>
    <t>Reducing        1"x3/4"</t>
  </si>
  <si>
    <t>Reducing      1-1/4"x1/2"</t>
  </si>
  <si>
    <t>Reducing      1-1/4"x3/4"</t>
  </si>
  <si>
    <t>Reducing      1-1/4"x1"</t>
  </si>
  <si>
    <t>Reducing      1-1/2"x1/2"</t>
  </si>
  <si>
    <t>Reducing      1-1/2"x3/4"</t>
  </si>
  <si>
    <t>Reducing      1-1/2"x1"</t>
  </si>
  <si>
    <t>Reducing       2"x1/2"</t>
  </si>
  <si>
    <t>Reducing       2"x3/4"</t>
  </si>
  <si>
    <t>Reducing       2"x1"</t>
  </si>
  <si>
    <t>Hanger 3/4"</t>
  </si>
  <si>
    <t>Hanger    2"</t>
  </si>
  <si>
    <t>Hanger    3"</t>
  </si>
  <si>
    <t>Hanger    4"</t>
  </si>
  <si>
    <t>CLAMP PVC.</t>
  </si>
  <si>
    <t>Elbow 90     1/2" เกลียวใน ทองเหลือง</t>
  </si>
  <si>
    <t xml:space="preserve">Check Valve </t>
  </si>
  <si>
    <t>ท่อเหล็กกล้า PE 1/2" (SYLER)</t>
  </si>
  <si>
    <t>ข้อต่อ 90 PE. 1/2"  (SYLER)</t>
  </si>
  <si>
    <t>ข้อต่อ 90 PE. 1/2" เกลียวใน  ทองเหลือง (SYLER)</t>
  </si>
  <si>
    <t>สามทาง T PE. 1/2"  (SYLER)</t>
  </si>
  <si>
    <t>สามทาง T PE. 1/2" เกลียวใน  ทองเหลือง (SYLER)</t>
  </si>
  <si>
    <t>นิปเปิ้ล 1/2"  (SYLER)</t>
  </si>
  <si>
    <t>PC.</t>
  </si>
  <si>
    <t>M.</t>
  </si>
  <si>
    <t>m.</t>
  </si>
  <si>
    <t>PVC 1/2" Class13.5</t>
  </si>
  <si>
    <t>PVC 3/4" Class13.5</t>
  </si>
  <si>
    <t>PVC 1" Class13.5</t>
  </si>
  <si>
    <t>PVC 11/4" Class13.5</t>
  </si>
  <si>
    <t>PVC 11/2"  Class13.5</t>
  </si>
  <si>
    <t>PVC 2" Class13.5</t>
  </si>
  <si>
    <t>รายการคำนวณงานระบบสุขาภิบาลรอบอาคาร</t>
  </si>
  <si>
    <t>ก๊อกสนาม</t>
  </si>
  <si>
    <t>ท่อใยหินศก.6นิ้ว</t>
  </si>
  <si>
    <t>ท่อใยหินศก.8นิ้ว</t>
  </si>
  <si>
    <t>ท่อ คสล.ศก.6นิ้ว</t>
  </si>
  <si>
    <t>ท่อ คสล.ศก.8นิ้ว</t>
  </si>
  <si>
    <t>บ่อพักสำเร็จรูป</t>
  </si>
  <si>
    <t>ถังเก็บน้ำแบบวางบนดิน NATURA รุ่น NTR-1000(สีแกรนิตทราย) ลายใบไม้</t>
  </si>
  <si>
    <t>ถังเก็บน้ำแบบวางบนดิน NATURA รุ่น NTR-1500(สีแกรนิตทราย) ลายใบไม้</t>
  </si>
  <si>
    <t>ถังเก็บน้ำตั้งพื้นทรงกระบอกป้องกันตะไคร่ 750 ลิตร รุ่น NS-750</t>
  </si>
  <si>
    <t>ถังเก็บน้ำตั้งพื้นทรงกระบอกป้องกันตะไคร่ 1100 ลิตร รุ่น NS-1100</t>
  </si>
  <si>
    <t>ถังเก็บน้ำแบบวางบนดิน ลายแกรนิต กันตะไคร่ ขนาด 1000 ลิตร UT-1000G (PE)</t>
  </si>
  <si>
    <t>ถังเก็บน้ำแบบวางบนดิน ลายแกรนิต กันตะไคร่ ขนาด 2000 ลิตร UT-2000G (PE)</t>
  </si>
  <si>
    <t>ถังบำบัดน้ำเสียสำเร็จรูป Dos รุ่น Sure  ขนาด 1000 ลิตร</t>
  </si>
  <si>
    <t>ถังบำบัดน้ำเสียสำเร็จรูป Dos รุ่น Sure  ขนาด 1200 ลิตร</t>
  </si>
  <si>
    <t>ถังบำบัดน้ำเสียสำเร็จรูป Dos รุ่น Sure  ขนาด 1600 ลิตร</t>
  </si>
  <si>
    <t>ถังดักไขมันความจุ 30 ลิตร  ทรงเหลี่ยม</t>
  </si>
  <si>
    <t>ถังดักไขมันความจุ 60 ลิตร  ทรงเหลี่ยม</t>
  </si>
  <si>
    <t>ปั๊มน้ำอัตโนมัติ ขนาด 200 วัตต์ WT-P205EX HITACHI</t>
  </si>
  <si>
    <t>ปั๊มน้ำอัตโนมัติ ขนาด 250 วัตต์ WT-P255EX HITACHI</t>
  </si>
  <si>
    <t>ปั๊มน้ำอัตโนมัติ ขนาด 200 วัตต์ WP-205Q2 MITSUBISHI</t>
  </si>
  <si>
    <t>ปั๊มน้ำอัตโนมัติ ขนาด 250 วัตต์ WP-255Q2 MITSUBISHI</t>
  </si>
  <si>
    <t>ปั๊มน้ำอัตโนมัติ ขนาด 300 วัตต์ WP-305Q2 MITSUBISHI</t>
  </si>
  <si>
    <t>ปั๊มน้ำอัตโนมัติ ขนาด 400 วัตต์ WP-405Q2 MITSUBISHI</t>
  </si>
  <si>
    <t>ฐานถังเก็บน้ำขนาด 750 ลิตร</t>
  </si>
  <si>
    <t>ฐานถังเก็บน้ำขนาด 1100 ลิตร</t>
  </si>
  <si>
    <t>ฐานถังเก็บน้ำขนาด 1500 ลิตร</t>
  </si>
  <si>
    <t>ฐานถังเก็บน้ำขนาด 2000 ลิตร</t>
  </si>
  <si>
    <t>ฐานถังบำบัดขนาด 1000 ลิตร</t>
  </si>
  <si>
    <t>ฐานถังบำบัดขนาด 1200 ลิตร</t>
  </si>
  <si>
    <t>ฐานถังบำบัดขนาด 1600 ลิตร</t>
  </si>
  <si>
    <t>ฐานถังบำบัดขนาด 1800 ลิตร</t>
  </si>
  <si>
    <t>ฐานถังบำบัดขนาด 2000 ลิตร</t>
  </si>
  <si>
    <t>ฐานปั๊มน้ำขนาด 200W</t>
  </si>
  <si>
    <t>ฐานปั๊มน้ำขนาด 250W</t>
  </si>
  <si>
    <t>ฐานปั๊มน้ำขนาด 300W</t>
  </si>
  <si>
    <t>ฐานปั๊มน้ำขนาด 400W</t>
  </si>
  <si>
    <t>บ่อกรวด ขนาด 0.50*0.50 เมตร</t>
  </si>
  <si>
    <t>บ่อดักขยะ/บ่อดักกลิ่น</t>
  </si>
  <si>
    <t>ชุด</t>
  </si>
  <si>
    <t>ใบ</t>
  </si>
  <si>
    <t>เครื่อง</t>
  </si>
  <si>
    <t>ฐาน</t>
  </si>
  <si>
    <t>บ่อ</t>
  </si>
  <si>
    <t>ตารางสรุปปริมาณวัสดุงานระบบประปา</t>
  </si>
  <si>
    <t>ระบบเมนประปาภายในบ้าน</t>
  </si>
  <si>
    <t>ระบบเมนประปาจากมิเตอร์มายังถังเก็บน้ำ</t>
  </si>
  <si>
    <t>ระบบประปาห้องน้ำ</t>
  </si>
  <si>
    <t>ระบบสุขาภิบาลภายนอก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</si>
</sst>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44">
    <font>
      <sz val="16"/>
      <name val="AngsanaUPC"/>
      <family val="0"/>
    </font>
    <font>
      <sz val="8"/>
      <name val="Tahoma"/>
      <family val="2"/>
    </font>
    <font>
      <b/>
      <sz val="16"/>
      <name val="AngsanaUPC"/>
      <family val="1"/>
    </font>
    <font>
      <b/>
      <sz val="20"/>
      <color indexed="12"/>
      <name val="AngsanaUPC"/>
      <family val="1"/>
    </font>
    <font>
      <sz val="8"/>
      <name val="AngsanaUPC"/>
      <family val="1"/>
    </font>
    <font>
      <b/>
      <sz val="16"/>
      <color indexed="12"/>
      <name val="AngsanaUPC"/>
      <family val="1"/>
    </font>
    <font>
      <sz val="16"/>
      <color indexed="9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Browallia New"/>
      <family val="2"/>
    </font>
    <font>
      <b/>
      <sz val="13"/>
      <color indexed="56"/>
      <name val="Browallia New"/>
      <family val="2"/>
    </font>
    <font>
      <b/>
      <sz val="11"/>
      <color indexed="56"/>
      <name val="Browallia New"/>
      <family val="2"/>
    </font>
    <font>
      <sz val="16"/>
      <color indexed="17"/>
      <name val="Browallia New"/>
      <family val="2"/>
    </font>
    <font>
      <sz val="16"/>
      <color indexed="20"/>
      <name val="Browallia New"/>
      <family val="2"/>
    </font>
    <font>
      <sz val="16"/>
      <color indexed="60"/>
      <name val="Browallia New"/>
      <family val="2"/>
    </font>
    <font>
      <sz val="16"/>
      <color indexed="62"/>
      <name val="Browallia New"/>
      <family val="2"/>
    </font>
    <font>
      <b/>
      <sz val="16"/>
      <color indexed="63"/>
      <name val="Browallia New"/>
      <family val="2"/>
    </font>
    <font>
      <b/>
      <sz val="16"/>
      <color indexed="52"/>
      <name val="Browallia New"/>
      <family val="2"/>
    </font>
    <font>
      <sz val="16"/>
      <color indexed="52"/>
      <name val="Browallia New"/>
      <family val="2"/>
    </font>
    <font>
      <b/>
      <sz val="16"/>
      <color indexed="9"/>
      <name val="Browallia New"/>
      <family val="2"/>
    </font>
    <font>
      <sz val="16"/>
      <color indexed="10"/>
      <name val="Browallia New"/>
      <family val="2"/>
    </font>
    <font>
      <i/>
      <sz val="16"/>
      <color indexed="23"/>
      <name val="Browallia New"/>
      <family val="2"/>
    </font>
    <font>
      <b/>
      <sz val="16"/>
      <color indexed="8"/>
      <name val="Browallia New"/>
      <family val="2"/>
    </font>
    <font>
      <sz val="16"/>
      <color indexed="9"/>
      <name val="Browallia New"/>
      <family val="2"/>
    </font>
    <font>
      <sz val="16"/>
      <color indexed="8"/>
      <name val="Browallia New"/>
      <family val="2"/>
    </font>
    <font>
      <b/>
      <sz val="16"/>
      <color indexed="9"/>
      <name val="AngsanaUPC"/>
      <family val="1"/>
    </font>
    <font>
      <sz val="16"/>
      <color theme="1"/>
      <name val="Browallia New"/>
      <family val="2"/>
    </font>
    <font>
      <sz val="16"/>
      <color theme="0"/>
      <name val="Browallia New"/>
      <family val="2"/>
    </font>
    <font>
      <sz val="16"/>
      <color rgb="FF9C0006"/>
      <name val="Browallia New"/>
      <family val="2"/>
    </font>
    <font>
      <b/>
      <sz val="16"/>
      <color rgb="FFFA7D00"/>
      <name val="Browallia New"/>
      <family val="2"/>
    </font>
    <font>
      <b/>
      <sz val="16"/>
      <color theme="0"/>
      <name val="Browallia New"/>
      <family val="2"/>
    </font>
    <font>
      <i/>
      <sz val="16"/>
      <color rgb="FF7F7F7F"/>
      <name val="Browallia New"/>
      <family val="2"/>
    </font>
    <font>
      <sz val="16"/>
      <color rgb="FF006100"/>
      <name val="Browallia New"/>
      <family val="2"/>
    </font>
    <font>
      <b/>
      <sz val="15"/>
      <color theme="3"/>
      <name val="Browallia New"/>
      <family val="2"/>
    </font>
    <font>
      <b/>
      <sz val="13"/>
      <color theme="3"/>
      <name val="Browallia New"/>
      <family val="2"/>
    </font>
    <font>
      <b/>
      <sz val="11"/>
      <color theme="3"/>
      <name val="Browallia New"/>
      <family val="2"/>
    </font>
    <font>
      <sz val="16"/>
      <color rgb="FF3F3F76"/>
      <name val="Browallia New"/>
      <family val="2"/>
    </font>
    <font>
      <sz val="16"/>
      <color rgb="FFFA7D00"/>
      <name val="Browallia New"/>
      <family val="2"/>
    </font>
    <font>
      <sz val="16"/>
      <color rgb="FF9C6500"/>
      <name val="Browallia New"/>
      <family val="2"/>
    </font>
    <font>
      <b/>
      <sz val="16"/>
      <color rgb="FF3F3F3F"/>
      <name val="Browallia New"/>
      <family val="2"/>
    </font>
    <font>
      <b/>
      <sz val="18"/>
      <color theme="3"/>
      <name val="Cambria"/>
      <family val="2"/>
    </font>
    <font>
      <b/>
      <sz val="16"/>
      <color theme="1"/>
      <name val="Browallia New"/>
      <family val="2"/>
    </font>
    <font>
      <sz val="16"/>
      <color rgb="FFFF0000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4" fontId="2" fillId="0" borderId="0" xfId="0" applyNumberFormat="1" applyFont="1" applyAlignment="1">
      <alignment horizontal="center" vertical="center"/>
    </xf>
    <xf numFmtId="4" fontId="2" fillId="33" borderId="3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" fontId="0" fillId="0" borderId="17" xfId="42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4" fontId="0" fillId="0" borderId="28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left" vertical="center" indent="2"/>
    </xf>
    <xf numFmtId="0" fontId="0" fillId="0" borderId="28" xfId="0" applyBorder="1" applyAlignment="1">
      <alignment horizontal="left" vertical="center" indent="2"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28" xfId="0" applyFont="1" applyBorder="1" applyAlignment="1" applyProtection="1">
      <alignment/>
      <protection locked="0"/>
    </xf>
    <xf numFmtId="0" fontId="8" fillId="0" borderId="2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0</xdr:row>
      <xdr:rowOff>47625</xdr:rowOff>
    </xdr:from>
    <xdr:to>
      <xdr:col>39</xdr:col>
      <xdr:colOff>295275</xdr:colOff>
      <xdr:row>1</xdr:row>
      <xdr:rowOff>276225</xdr:rowOff>
    </xdr:to>
    <xdr:sp>
      <xdr:nvSpPr>
        <xdr:cNvPr id="1" name="Rectangle 4"/>
        <xdr:cNvSpPr>
          <a:spLocks/>
        </xdr:cNvSpPr>
      </xdr:nvSpPr>
      <xdr:spPr>
        <a:xfrm>
          <a:off x="5876925" y="47625"/>
          <a:ext cx="217551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85725</xdr:rowOff>
    </xdr:from>
    <xdr:to>
      <xdr:col>34</xdr:col>
      <xdr:colOff>123825</xdr:colOff>
      <xdr:row>1</xdr:row>
      <xdr:rowOff>276225</xdr:rowOff>
    </xdr:to>
    <xdr:sp>
      <xdr:nvSpPr>
        <xdr:cNvPr id="1" name="Rectangle 8"/>
        <xdr:cNvSpPr>
          <a:spLocks/>
        </xdr:cNvSpPr>
      </xdr:nvSpPr>
      <xdr:spPr>
        <a:xfrm>
          <a:off x="6334125" y="85725"/>
          <a:ext cx="157067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66675</xdr:rowOff>
    </xdr:from>
    <xdr:to>
      <xdr:col>54</xdr:col>
      <xdr:colOff>1724025</xdr:colOff>
      <xdr:row>2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7277100" y="66675"/>
          <a:ext cx="1024318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1447800</xdr:colOff>
      <xdr:row>2</xdr:row>
      <xdr:rowOff>95250</xdr:rowOff>
    </xdr:from>
    <xdr:to>
      <xdr:col>137</xdr:col>
      <xdr:colOff>485775</xdr:colOff>
      <xdr:row>4</xdr:row>
      <xdr:rowOff>76200</xdr:rowOff>
    </xdr:to>
    <xdr:sp>
      <xdr:nvSpPr>
        <xdr:cNvPr id="1" name="Rectangle 10"/>
        <xdr:cNvSpPr>
          <a:spLocks/>
        </xdr:cNvSpPr>
      </xdr:nvSpPr>
      <xdr:spPr>
        <a:xfrm>
          <a:off x="9182100" y="685800"/>
          <a:ext cx="798385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333375</xdr:colOff>
      <xdr:row>0</xdr:row>
      <xdr:rowOff>76200</xdr:rowOff>
    </xdr:from>
    <xdr:to>
      <xdr:col>7</xdr:col>
      <xdr:colOff>533400</xdr:colOff>
      <xdr:row>1</xdr:row>
      <xdr:rowOff>228600</xdr:rowOff>
    </xdr:to>
    <xdr:grpSp>
      <xdr:nvGrpSpPr>
        <xdr:cNvPr id="2" name="Group 27"/>
        <xdr:cNvGrpSpPr>
          <a:grpSpLocks/>
        </xdr:cNvGrpSpPr>
      </xdr:nvGrpSpPr>
      <xdr:grpSpPr>
        <a:xfrm>
          <a:off x="828675" y="76200"/>
          <a:ext cx="5600700" cy="447675"/>
          <a:chOff x="29" y="9"/>
          <a:chExt cx="588" cy="47"/>
        </a:xfrm>
        <a:solidFill>
          <a:srgbClr val="FFFFFF"/>
        </a:solidFill>
      </xdr:grpSpPr>
    </xdr:grpSp>
    <xdr:clientData/>
  </xdr:twoCellAnchor>
  <xdr:twoCellAnchor>
    <xdr:from>
      <xdr:col>12</xdr:col>
      <xdr:colOff>114300</xdr:colOff>
      <xdr:row>0</xdr:row>
      <xdr:rowOff>0</xdr:rowOff>
    </xdr:from>
    <xdr:to>
      <xdr:col>133</xdr:col>
      <xdr:colOff>571500</xdr:colOff>
      <xdr:row>1</xdr:row>
      <xdr:rowOff>247650</xdr:rowOff>
    </xdr:to>
    <xdr:sp>
      <xdr:nvSpPr>
        <xdr:cNvPr id="14" name="Rectangle 30"/>
        <xdr:cNvSpPr>
          <a:spLocks/>
        </xdr:cNvSpPr>
      </xdr:nvSpPr>
      <xdr:spPr>
        <a:xfrm>
          <a:off x="9629775" y="0"/>
          <a:ext cx="770382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zoomScalePageLayoutView="0" workbookViewId="0" topLeftCell="A1">
      <pane xSplit="15" ySplit="15" topLeftCell="P16" activePane="bottomRight" state="frozen"/>
      <selection pane="topLeft" activeCell="A1" sqref="A1"/>
      <selection pane="topRight" activeCell="P1" sqref="P1"/>
      <selection pane="bottomLeft" activeCell="A16" sqref="A16"/>
      <selection pane="bottomRight" activeCell="B16" sqref="B16"/>
    </sheetView>
  </sheetViews>
  <sheetFormatPr defaultColWidth="9.140625" defaultRowHeight="23.25"/>
  <cols>
    <col min="1" max="1" width="8.57421875" style="0" customWidth="1"/>
    <col min="15" max="15" width="11.28125" style="0" customWidth="1"/>
  </cols>
  <sheetData/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3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9.140625" defaultRowHeight="23.25"/>
  <cols>
    <col min="1" max="1" width="10.00390625" style="4" customWidth="1"/>
    <col min="2" max="2" width="47.140625" style="3" customWidth="1"/>
    <col min="3" max="3" width="15.421875" style="4" customWidth="1"/>
    <col min="4" max="4" width="17.421875" style="4" customWidth="1"/>
    <col min="5" max="16384" width="9.140625" style="3" customWidth="1"/>
  </cols>
  <sheetData>
    <row r="1" spans="1:26" s="1" customFormat="1" ht="23.25">
      <c r="A1" s="5" t="s">
        <v>0</v>
      </c>
      <c r="C1" s="2"/>
      <c r="D1" s="2"/>
      <c r="E1" s="1" t="s">
        <v>25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26</v>
      </c>
    </row>
    <row r="2" spans="5:27" ht="24" thickBot="1">
      <c r="E2" s="3" t="s">
        <v>27</v>
      </c>
      <c r="F2" s="3" t="s">
        <v>27</v>
      </c>
      <c r="G2" s="3" t="s">
        <v>27</v>
      </c>
      <c r="H2" s="3" t="s">
        <v>27</v>
      </c>
      <c r="I2" s="3" t="s">
        <v>27</v>
      </c>
      <c r="J2" s="3" t="s">
        <v>27</v>
      </c>
      <c r="K2" s="3" t="s">
        <v>27</v>
      </c>
      <c r="L2" s="3" t="s">
        <v>27</v>
      </c>
      <c r="M2" s="3" t="s">
        <v>27</v>
      </c>
      <c r="N2" s="3" t="s">
        <v>27</v>
      </c>
      <c r="O2" s="3" t="s">
        <v>27</v>
      </c>
      <c r="P2" s="3" t="s">
        <v>27</v>
      </c>
      <c r="Q2" s="3" t="s">
        <v>27</v>
      </c>
      <c r="R2" s="3" t="s">
        <v>27</v>
      </c>
      <c r="S2" s="3" t="s">
        <v>27</v>
      </c>
      <c r="T2" s="3" t="s">
        <v>27</v>
      </c>
      <c r="U2" s="3" t="s">
        <v>27</v>
      </c>
      <c r="V2" s="3" t="s">
        <v>27</v>
      </c>
      <c r="W2" s="3" t="s">
        <v>27</v>
      </c>
      <c r="X2" s="3" t="s">
        <v>27</v>
      </c>
      <c r="Y2" s="3" t="s">
        <v>27</v>
      </c>
      <c r="Z2" s="3" t="s">
        <v>27</v>
      </c>
      <c r="AA2" s="3" t="s">
        <v>27</v>
      </c>
    </row>
    <row r="3" spans="1:4" ht="34.5" customHeight="1">
      <c r="A3" s="6" t="s">
        <v>1</v>
      </c>
      <c r="B3" s="7" t="s">
        <v>2</v>
      </c>
      <c r="C3" s="7" t="s">
        <v>3</v>
      </c>
      <c r="D3" s="8" t="s">
        <v>4</v>
      </c>
    </row>
    <row r="4" spans="1:4" ht="23.25">
      <c r="A4" s="9" t="str">
        <f>+IF(B4&lt;&gt;0,1,".")</f>
        <v>.</v>
      </c>
      <c r="B4" s="13"/>
      <c r="C4" s="14"/>
      <c r="D4" s="10" t="e">
        <f>+HLOOKUP(B4,$E$1:$AA$2,2,FALSE)</f>
        <v>#N/A</v>
      </c>
    </row>
    <row r="5" spans="1:4" ht="23.25">
      <c r="A5" s="9" t="str">
        <f>+IF(B5&lt;&gt;0,A4+1,".")</f>
        <v>.</v>
      </c>
      <c r="B5" s="13"/>
      <c r="C5" s="14"/>
      <c r="D5" s="10" t="e">
        <f aca="true" t="shared" si="0" ref="D5:D35">+HLOOKUP(B5,$E$1:$AA$2,2,FALSE)</f>
        <v>#N/A</v>
      </c>
    </row>
    <row r="6" spans="1:4" ht="23.25">
      <c r="A6" s="9" t="str">
        <f aca="true" t="shared" si="1" ref="A6:A35">+IF(B6&lt;&gt;0,A5+1,".")</f>
        <v>.</v>
      </c>
      <c r="B6" s="13"/>
      <c r="C6" s="14"/>
      <c r="D6" s="10" t="e">
        <f t="shared" si="0"/>
        <v>#N/A</v>
      </c>
    </row>
    <row r="7" spans="1:4" ht="23.25">
      <c r="A7" s="9" t="str">
        <f t="shared" si="1"/>
        <v>.</v>
      </c>
      <c r="B7" s="13"/>
      <c r="C7" s="14"/>
      <c r="D7" s="10" t="e">
        <f t="shared" si="0"/>
        <v>#N/A</v>
      </c>
    </row>
    <row r="8" spans="1:4" ht="23.25">
      <c r="A8" s="9" t="str">
        <f t="shared" si="1"/>
        <v>.</v>
      </c>
      <c r="B8" s="13"/>
      <c r="C8" s="14"/>
      <c r="D8" s="10" t="e">
        <f t="shared" si="0"/>
        <v>#N/A</v>
      </c>
    </row>
    <row r="9" spans="1:4" ht="23.25">
      <c r="A9" s="9" t="str">
        <f t="shared" si="1"/>
        <v>.</v>
      </c>
      <c r="B9" s="13"/>
      <c r="C9" s="14"/>
      <c r="D9" s="10" t="e">
        <f t="shared" si="0"/>
        <v>#N/A</v>
      </c>
    </row>
    <row r="10" spans="1:4" ht="23.25">
      <c r="A10" s="9" t="str">
        <f t="shared" si="1"/>
        <v>.</v>
      </c>
      <c r="B10" s="13"/>
      <c r="C10" s="14"/>
      <c r="D10" s="10" t="e">
        <f t="shared" si="0"/>
        <v>#N/A</v>
      </c>
    </row>
    <row r="11" spans="1:4" ht="23.25">
      <c r="A11" s="9" t="str">
        <f t="shared" si="1"/>
        <v>.</v>
      </c>
      <c r="B11" s="13"/>
      <c r="C11" s="14"/>
      <c r="D11" s="10" t="e">
        <f t="shared" si="0"/>
        <v>#N/A</v>
      </c>
    </row>
    <row r="12" spans="1:4" ht="23.25">
      <c r="A12" s="9" t="str">
        <f t="shared" si="1"/>
        <v>.</v>
      </c>
      <c r="B12" s="13"/>
      <c r="C12" s="14"/>
      <c r="D12" s="10" t="e">
        <f t="shared" si="0"/>
        <v>#N/A</v>
      </c>
    </row>
    <row r="13" spans="1:4" ht="23.25">
      <c r="A13" s="9" t="str">
        <f t="shared" si="1"/>
        <v>.</v>
      </c>
      <c r="B13" s="13"/>
      <c r="C13" s="14"/>
      <c r="D13" s="10" t="e">
        <f t="shared" si="0"/>
        <v>#N/A</v>
      </c>
    </row>
    <row r="14" spans="1:4" ht="23.25">
      <c r="A14" s="9" t="str">
        <f t="shared" si="1"/>
        <v>.</v>
      </c>
      <c r="B14" s="13"/>
      <c r="C14" s="14"/>
      <c r="D14" s="10" t="e">
        <f t="shared" si="0"/>
        <v>#N/A</v>
      </c>
    </row>
    <row r="15" spans="1:4" ht="23.25">
      <c r="A15" s="9" t="str">
        <f t="shared" si="1"/>
        <v>.</v>
      </c>
      <c r="B15" s="13"/>
      <c r="C15" s="14"/>
      <c r="D15" s="10" t="e">
        <f t="shared" si="0"/>
        <v>#N/A</v>
      </c>
    </row>
    <row r="16" spans="1:4" ht="23.25">
      <c r="A16" s="9" t="str">
        <f t="shared" si="1"/>
        <v>.</v>
      </c>
      <c r="B16" s="13"/>
      <c r="C16" s="14"/>
      <c r="D16" s="10" t="e">
        <f t="shared" si="0"/>
        <v>#N/A</v>
      </c>
    </row>
    <row r="17" spans="1:4" ht="23.25">
      <c r="A17" s="9" t="str">
        <f t="shared" si="1"/>
        <v>.</v>
      </c>
      <c r="B17" s="13"/>
      <c r="C17" s="14"/>
      <c r="D17" s="10" t="e">
        <f t="shared" si="0"/>
        <v>#N/A</v>
      </c>
    </row>
    <row r="18" spans="1:4" ht="23.25">
      <c r="A18" s="9" t="str">
        <f t="shared" si="1"/>
        <v>.</v>
      </c>
      <c r="B18" s="13"/>
      <c r="C18" s="14"/>
      <c r="D18" s="10" t="e">
        <f t="shared" si="0"/>
        <v>#N/A</v>
      </c>
    </row>
    <row r="19" spans="1:4" ht="23.25">
      <c r="A19" s="9" t="str">
        <f t="shared" si="1"/>
        <v>.</v>
      </c>
      <c r="B19" s="13"/>
      <c r="C19" s="14"/>
      <c r="D19" s="10" t="e">
        <f t="shared" si="0"/>
        <v>#N/A</v>
      </c>
    </row>
    <row r="20" spans="1:4" ht="23.25">
      <c r="A20" s="9" t="str">
        <f t="shared" si="1"/>
        <v>.</v>
      </c>
      <c r="B20" s="13"/>
      <c r="C20" s="14"/>
      <c r="D20" s="10" t="e">
        <f t="shared" si="0"/>
        <v>#N/A</v>
      </c>
    </row>
    <row r="21" spans="1:4" ht="23.25">
      <c r="A21" s="9" t="str">
        <f t="shared" si="1"/>
        <v>.</v>
      </c>
      <c r="B21" s="13"/>
      <c r="C21" s="14"/>
      <c r="D21" s="10" t="e">
        <f t="shared" si="0"/>
        <v>#N/A</v>
      </c>
    </row>
    <row r="22" spans="1:4" ht="23.25">
      <c r="A22" s="9" t="str">
        <f t="shared" si="1"/>
        <v>.</v>
      </c>
      <c r="B22" s="13"/>
      <c r="C22" s="14"/>
      <c r="D22" s="10" t="e">
        <f t="shared" si="0"/>
        <v>#N/A</v>
      </c>
    </row>
    <row r="23" spans="1:4" ht="23.25">
      <c r="A23" s="9" t="str">
        <f t="shared" si="1"/>
        <v>.</v>
      </c>
      <c r="B23" s="13"/>
      <c r="C23" s="14"/>
      <c r="D23" s="10" t="e">
        <f t="shared" si="0"/>
        <v>#N/A</v>
      </c>
    </row>
    <row r="24" spans="1:4" ht="23.25">
      <c r="A24" s="9" t="str">
        <f t="shared" si="1"/>
        <v>.</v>
      </c>
      <c r="B24" s="13"/>
      <c r="C24" s="14"/>
      <c r="D24" s="10" t="e">
        <f t="shared" si="0"/>
        <v>#N/A</v>
      </c>
    </row>
    <row r="25" spans="1:4" ht="23.25">
      <c r="A25" s="9" t="str">
        <f t="shared" si="1"/>
        <v>.</v>
      </c>
      <c r="B25" s="13"/>
      <c r="C25" s="14"/>
      <c r="D25" s="10" t="e">
        <f t="shared" si="0"/>
        <v>#N/A</v>
      </c>
    </row>
    <row r="26" spans="1:4" ht="23.25">
      <c r="A26" s="9" t="str">
        <f t="shared" si="1"/>
        <v>.</v>
      </c>
      <c r="B26" s="13"/>
      <c r="C26" s="14"/>
      <c r="D26" s="10" t="e">
        <f t="shared" si="0"/>
        <v>#N/A</v>
      </c>
    </row>
    <row r="27" spans="1:4" ht="23.25">
      <c r="A27" s="9" t="str">
        <f t="shared" si="1"/>
        <v>.</v>
      </c>
      <c r="B27" s="13"/>
      <c r="C27" s="14"/>
      <c r="D27" s="10" t="e">
        <f t="shared" si="0"/>
        <v>#N/A</v>
      </c>
    </row>
    <row r="28" spans="1:4" ht="23.25">
      <c r="A28" s="9" t="str">
        <f t="shared" si="1"/>
        <v>.</v>
      </c>
      <c r="B28" s="13"/>
      <c r="C28" s="14"/>
      <c r="D28" s="10" t="e">
        <f t="shared" si="0"/>
        <v>#N/A</v>
      </c>
    </row>
    <row r="29" spans="1:4" ht="23.25">
      <c r="A29" s="9" t="str">
        <f t="shared" si="1"/>
        <v>.</v>
      </c>
      <c r="B29" s="13"/>
      <c r="C29" s="14"/>
      <c r="D29" s="10" t="e">
        <f t="shared" si="0"/>
        <v>#N/A</v>
      </c>
    </row>
    <row r="30" spans="1:4" ht="23.25">
      <c r="A30" s="9" t="str">
        <f t="shared" si="1"/>
        <v>.</v>
      </c>
      <c r="B30" s="13"/>
      <c r="C30" s="14"/>
      <c r="D30" s="10" t="e">
        <f t="shared" si="0"/>
        <v>#N/A</v>
      </c>
    </row>
    <row r="31" spans="1:4" ht="23.25">
      <c r="A31" s="9" t="str">
        <f t="shared" si="1"/>
        <v>.</v>
      </c>
      <c r="B31" s="13"/>
      <c r="C31" s="14"/>
      <c r="D31" s="10" t="e">
        <f t="shared" si="0"/>
        <v>#N/A</v>
      </c>
    </row>
    <row r="32" spans="1:4" ht="23.25">
      <c r="A32" s="9" t="str">
        <f t="shared" si="1"/>
        <v>.</v>
      </c>
      <c r="B32" s="13"/>
      <c r="C32" s="14"/>
      <c r="D32" s="10" t="e">
        <f t="shared" si="0"/>
        <v>#N/A</v>
      </c>
    </row>
    <row r="33" spans="1:4" ht="23.25">
      <c r="A33" s="9" t="str">
        <f t="shared" si="1"/>
        <v>.</v>
      </c>
      <c r="B33" s="13"/>
      <c r="C33" s="14"/>
      <c r="D33" s="10" t="e">
        <f t="shared" si="0"/>
        <v>#N/A</v>
      </c>
    </row>
    <row r="34" spans="1:4" ht="23.25">
      <c r="A34" s="9" t="str">
        <f t="shared" si="1"/>
        <v>.</v>
      </c>
      <c r="B34" s="13"/>
      <c r="C34" s="14"/>
      <c r="D34" s="10" t="e">
        <f t="shared" si="0"/>
        <v>#N/A</v>
      </c>
    </row>
    <row r="35" spans="1:4" ht="24" thickBot="1">
      <c r="A35" s="11" t="str">
        <f t="shared" si="1"/>
        <v>.</v>
      </c>
      <c r="B35" s="15"/>
      <c r="C35" s="16"/>
      <c r="D35" s="12" t="e">
        <f t="shared" si="0"/>
        <v>#N/A</v>
      </c>
    </row>
  </sheetData>
  <sheetProtection sheet="1" objects="1" scenarios="1" selectLockedCells="1"/>
  <conditionalFormatting sqref="D4:D35">
    <cfRule type="expression" priority="1" dxfId="4" stopIfTrue="1">
      <formula>C4=0</formula>
    </cfRule>
  </conditionalFormatting>
  <dataValidations count="1">
    <dataValidation errorStyle="information" type="list" allowBlank="1" showInputMessage="1" showErrorMessage="1" prompt="กรุณาเลือกรายการ" error="กรุณาพิมพ์" sqref="B4:B35">
      <formula1>$E$1:$AB$1</formula1>
    </dataValidation>
  </dataValidations>
  <printOptions/>
  <pageMargins left="0.75" right="0.75" top="1" bottom="1" header="0.5" footer="0.5"/>
  <pageSetup horizontalDpi="600" verticalDpi="600" orientation="portrait" paperSize="9" r:id="rId3"/>
  <ignoredErrors>
    <ignoredError sqref="D4:D35" evalError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29"/>
  <sheetViews>
    <sheetView showGridLines="0" zoomScalePageLayoutView="0" workbookViewId="0" topLeftCell="A1">
      <pane ySplit="1" topLeftCell="A2" activePane="bottomLeft" state="frozen"/>
      <selection pane="topLeft" activeCell="V9" sqref="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A1:BM65 IS1:DN26137 CX115:DG115 AW100:A122 BP25:DN10 CX115:DG115 AX100:A122 BQ49:CT5 BI117:K102 DM69:CX98"/>
      <selection pane="bottomLeft" activeCell="B5" sqref="B5"/>
    </sheetView>
  </sheetViews>
  <sheetFormatPr defaultColWidth="9.140625" defaultRowHeight="23.25"/>
  <cols>
    <col min="1" max="1" width="7.140625" style="3" customWidth="1"/>
    <col min="2" max="2" width="22.00390625" style="3" customWidth="1"/>
    <col min="3" max="3" width="9.28125" style="3" customWidth="1"/>
    <col min="4" max="4" width="8.28125" style="3" customWidth="1"/>
    <col min="5" max="5" width="1.57421875" style="3" customWidth="1"/>
    <col min="6" max="6" width="7.140625" style="3" customWidth="1"/>
    <col min="7" max="7" width="22.00390625" style="3" customWidth="1"/>
    <col min="8" max="8" width="9.28125" style="3" customWidth="1"/>
    <col min="9" max="9" width="8.28125" style="3" customWidth="1"/>
    <col min="10" max="10" width="1.57421875" style="3" customWidth="1"/>
    <col min="11" max="11" width="7.140625" style="3" customWidth="1"/>
    <col min="12" max="12" width="22.00390625" style="3" customWidth="1"/>
    <col min="13" max="13" width="9.28125" style="3" customWidth="1"/>
    <col min="14" max="14" width="8.28125" style="3" customWidth="1"/>
    <col min="15" max="15" width="1.57421875" style="3" customWidth="1"/>
    <col min="16" max="16" width="7.140625" style="3" customWidth="1"/>
    <col min="17" max="17" width="22.00390625" style="3" customWidth="1"/>
    <col min="18" max="18" width="9.28125" style="3" customWidth="1"/>
    <col min="19" max="19" width="8.28125" style="3" customWidth="1"/>
    <col min="20" max="16384" width="9.140625" style="3" customWidth="1"/>
  </cols>
  <sheetData>
    <row r="1" spans="1:31" s="1" customFormat="1" ht="39" customHeight="1">
      <c r="A1" s="1" t="s">
        <v>28</v>
      </c>
      <c r="K1" s="1" t="s">
        <v>176</v>
      </c>
      <c r="L1" s="1" t="s">
        <v>177</v>
      </c>
      <c r="M1" s="1" t="s">
        <v>178</v>
      </c>
      <c r="N1" s="1" t="s">
        <v>179</v>
      </c>
      <c r="O1" s="1" t="s">
        <v>180</v>
      </c>
      <c r="P1" s="1" t="s">
        <v>181</v>
      </c>
      <c r="R1" s="1" t="s">
        <v>57</v>
      </c>
      <c r="S1" s="1" t="s">
        <v>58</v>
      </c>
      <c r="T1" s="1" t="s">
        <v>59</v>
      </c>
      <c r="U1" s="1" t="s">
        <v>60</v>
      </c>
      <c r="V1" s="1" t="s">
        <v>61</v>
      </c>
      <c r="W1" s="1" t="s">
        <v>62</v>
      </c>
      <c r="X1" s="1" t="s">
        <v>63</v>
      </c>
      <c r="Y1" s="1" t="s">
        <v>64</v>
      </c>
      <c r="Z1" s="1" t="s">
        <v>65</v>
      </c>
      <c r="AA1" s="1" t="s">
        <v>66</v>
      </c>
      <c r="AB1" s="1" t="s">
        <v>21</v>
      </c>
      <c r="AC1" s="1" t="s">
        <v>22</v>
      </c>
      <c r="AD1" s="1" t="s">
        <v>23</v>
      </c>
      <c r="AE1" s="1" t="s">
        <v>24</v>
      </c>
    </row>
    <row r="2" spans="11:32" ht="23.25">
      <c r="K2" s="3" t="s">
        <v>175</v>
      </c>
      <c r="L2" s="3" t="s">
        <v>175</v>
      </c>
      <c r="M2" s="3" t="s">
        <v>175</v>
      </c>
      <c r="N2" s="3" t="s">
        <v>175</v>
      </c>
      <c r="O2" s="3" t="s">
        <v>175</v>
      </c>
      <c r="P2" s="3" t="s">
        <v>175</v>
      </c>
      <c r="Q2" s="3" t="s">
        <v>175</v>
      </c>
      <c r="R2" s="3" t="s">
        <v>175</v>
      </c>
      <c r="S2" s="3" t="s">
        <v>175</v>
      </c>
      <c r="T2" s="3" t="s">
        <v>175</v>
      </c>
      <c r="U2" s="3" t="s">
        <v>175</v>
      </c>
      <c r="V2" s="3" t="s">
        <v>175</v>
      </c>
      <c r="W2" s="3" t="s">
        <v>175</v>
      </c>
      <c r="X2" s="3" t="s">
        <v>175</v>
      </c>
      <c r="Y2" s="3" t="s">
        <v>175</v>
      </c>
      <c r="Z2" s="3" t="s">
        <v>175</v>
      </c>
      <c r="AA2" s="3" t="s">
        <v>175</v>
      </c>
      <c r="AB2" s="3" t="s">
        <v>175</v>
      </c>
      <c r="AC2" s="3" t="s">
        <v>175</v>
      </c>
      <c r="AD2" s="3" t="s">
        <v>175</v>
      </c>
      <c r="AE2" s="3" t="s">
        <v>175</v>
      </c>
      <c r="AF2" s="3" t="s">
        <v>175</v>
      </c>
    </row>
    <row r="3" spans="1:16" s="1" customFormat="1" ht="24" customHeight="1">
      <c r="A3" s="17" t="s">
        <v>29</v>
      </c>
      <c r="F3" s="17" t="s">
        <v>33</v>
      </c>
      <c r="K3" s="17" t="s">
        <v>41</v>
      </c>
      <c r="P3" s="17" t="s">
        <v>37</v>
      </c>
    </row>
    <row r="4" spans="1:19" s="2" customFormat="1" ht="23.25">
      <c r="A4" s="18" t="s">
        <v>1</v>
      </c>
      <c r="B4" s="19" t="s">
        <v>2</v>
      </c>
      <c r="C4" s="19" t="s">
        <v>3</v>
      </c>
      <c r="D4" s="20" t="s">
        <v>4</v>
      </c>
      <c r="F4" s="18" t="s">
        <v>1</v>
      </c>
      <c r="G4" s="19" t="s">
        <v>2</v>
      </c>
      <c r="H4" s="19" t="s">
        <v>3</v>
      </c>
      <c r="I4" s="20" t="s">
        <v>4</v>
      </c>
      <c r="K4" s="18" t="s">
        <v>1</v>
      </c>
      <c r="L4" s="19" t="s">
        <v>2</v>
      </c>
      <c r="M4" s="19" t="s">
        <v>3</v>
      </c>
      <c r="N4" s="20" t="s">
        <v>4</v>
      </c>
      <c r="P4" s="18" t="s">
        <v>1</v>
      </c>
      <c r="Q4" s="19" t="s">
        <v>2</v>
      </c>
      <c r="R4" s="19" t="s">
        <v>3</v>
      </c>
      <c r="S4" s="20" t="s">
        <v>4</v>
      </c>
    </row>
    <row r="5" spans="1:19" ht="23.25">
      <c r="A5" s="32" t="str">
        <f>+IF(B5&lt;&gt;0,1,".")</f>
        <v>.</v>
      </c>
      <c r="B5" s="46"/>
      <c r="C5" s="37"/>
      <c r="D5" s="35" t="e">
        <f>+HLOOKUP(B5,$K$1:$AF$2,2,FALSE)</f>
        <v>#N/A</v>
      </c>
      <c r="F5" s="32" t="str">
        <f>+IF(G5&lt;&gt;0,1,".")</f>
        <v>.</v>
      </c>
      <c r="G5" s="37"/>
      <c r="H5" s="37"/>
      <c r="I5" s="35" t="e">
        <f>+HLOOKUP(G5,$R$1:$AB$2,2,FALSE)</f>
        <v>#N/A</v>
      </c>
      <c r="K5" s="32" t="str">
        <f>+IF(L5&lt;&gt;0,1,".")</f>
        <v>.</v>
      </c>
      <c r="L5" s="37"/>
      <c r="M5" s="37"/>
      <c r="N5" s="39" t="e">
        <f>+HLOOKUP(L5,$R$1:$AB$2,2,FALSE)</f>
        <v>#N/A</v>
      </c>
      <c r="P5" s="32" t="str">
        <f>+IF(Q5&lt;&gt;0,1,".")</f>
        <v>.</v>
      </c>
      <c r="Q5" s="37"/>
      <c r="R5" s="37"/>
      <c r="S5" s="39" t="e">
        <f>+HLOOKUP(Q5,$R$1:$AB$2,2,FALSE)</f>
        <v>#N/A</v>
      </c>
    </row>
    <row r="6" spans="1:19" ht="23.25">
      <c r="A6" s="33" t="str">
        <f>+IF(B6&lt;&gt;0,A5+1,".")</f>
        <v>.</v>
      </c>
      <c r="B6" s="37"/>
      <c r="C6" s="13"/>
      <c r="D6" s="35" t="e">
        <f>+HLOOKUP(B6,$K$1:$AF$2,2,FALSE)</f>
        <v>#N/A</v>
      </c>
      <c r="F6" s="33" t="str">
        <f>+IF(G6&lt;&gt;0,F5+1,".")</f>
        <v>.</v>
      </c>
      <c r="G6" s="13"/>
      <c r="H6" s="13"/>
      <c r="I6" s="35" t="e">
        <f>+HLOOKUP(G6,$R$1:$AB$2,2,FALSE)</f>
        <v>#N/A</v>
      </c>
      <c r="K6" s="33" t="str">
        <f>+IF(L6&lt;&gt;0,K5+1,".")</f>
        <v>.</v>
      </c>
      <c r="L6" s="13"/>
      <c r="M6" s="13"/>
      <c r="N6" s="35" t="e">
        <f>+HLOOKUP(L6,$R$1:$AB$2,2,FALSE)</f>
        <v>#N/A</v>
      </c>
      <c r="P6" s="33" t="str">
        <f>+IF(Q6&lt;&gt;0,P5+1,".")</f>
        <v>.</v>
      </c>
      <c r="Q6" s="13"/>
      <c r="R6" s="13"/>
      <c r="S6" s="35" t="e">
        <f>+HLOOKUP(Q6,$R$1:$AB$2,2,FALSE)</f>
        <v>#N/A</v>
      </c>
    </row>
    <row r="7" spans="1:19" ht="23.25">
      <c r="A7" s="33" t="str">
        <f>+IF(B7&lt;&gt;0,A6+1,".")</f>
        <v>.</v>
      </c>
      <c r="B7" s="37"/>
      <c r="C7" s="13"/>
      <c r="D7" s="35" t="e">
        <f>+HLOOKUP(B7,$K$1:$AF$2,2,FALSE)</f>
        <v>#N/A</v>
      </c>
      <c r="F7" s="33" t="str">
        <f>+IF(G7&lt;&gt;0,F6+1,".")</f>
        <v>.</v>
      </c>
      <c r="G7" s="13"/>
      <c r="H7" s="13"/>
      <c r="I7" s="35" t="e">
        <f>+HLOOKUP(G7,$R$1:$AB$2,2,FALSE)</f>
        <v>#N/A</v>
      </c>
      <c r="K7" s="33" t="str">
        <f>+IF(L7&lt;&gt;0,K6+1,".")</f>
        <v>.</v>
      </c>
      <c r="L7" s="13"/>
      <c r="M7" s="13"/>
      <c r="N7" s="35" t="e">
        <f>+HLOOKUP(L7,$R$1:$AB$2,2,FALSE)</f>
        <v>#N/A</v>
      </c>
      <c r="P7" s="33" t="str">
        <f>+IF(Q7&lt;&gt;0,P6+1,".")</f>
        <v>.</v>
      </c>
      <c r="Q7" s="13"/>
      <c r="R7" s="13"/>
      <c r="S7" s="35" t="e">
        <f>+HLOOKUP(Q7,$R$1:$AB$2,2,FALSE)</f>
        <v>#N/A</v>
      </c>
    </row>
    <row r="8" spans="1:19" ht="23.25">
      <c r="A8" s="34" t="str">
        <f>+IF(B8&lt;&gt;0,A7+1,".")</f>
        <v>.</v>
      </c>
      <c r="B8" s="47"/>
      <c r="C8" s="38"/>
      <c r="D8" s="36" t="e">
        <f>+HLOOKUP(B8,$K$1:$AF$2,2,FALSE)</f>
        <v>#N/A</v>
      </c>
      <c r="F8" s="34" t="str">
        <f>+IF(G8&lt;&gt;0,F7+1,".")</f>
        <v>.</v>
      </c>
      <c r="G8" s="38"/>
      <c r="H8" s="38"/>
      <c r="I8" s="36" t="e">
        <f>+HLOOKUP(G8,$R$1:$AB$2,2,FALSE)</f>
        <v>#N/A</v>
      </c>
      <c r="K8" s="34" t="str">
        <f>+IF(L8&lt;&gt;0,K7+1,".")</f>
        <v>.</v>
      </c>
      <c r="L8" s="38"/>
      <c r="M8" s="38"/>
      <c r="N8" s="40" t="e">
        <f>+HLOOKUP(L8,$R$1:$AB$2,2,FALSE)</f>
        <v>#N/A</v>
      </c>
      <c r="P8" s="34" t="str">
        <f>+IF(Q8&lt;&gt;0,P7+1,".")</f>
        <v>.</v>
      </c>
      <c r="Q8" s="38"/>
      <c r="R8" s="38"/>
      <c r="S8" s="40" t="e">
        <f>+HLOOKUP(Q8,$R$1:$AB$2,2,FALSE)</f>
        <v>#N/A</v>
      </c>
    </row>
    <row r="9" ht="10.5" customHeight="1"/>
    <row r="10" spans="1:16" s="1" customFormat="1" ht="25.5" customHeight="1">
      <c r="A10" s="17" t="s">
        <v>30</v>
      </c>
      <c r="F10" s="17" t="s">
        <v>34</v>
      </c>
      <c r="K10" s="17" t="s">
        <v>42</v>
      </c>
      <c r="P10" s="17" t="s">
        <v>38</v>
      </c>
    </row>
    <row r="11" spans="1:19" ht="23.25">
      <c r="A11" s="18" t="s">
        <v>1</v>
      </c>
      <c r="B11" s="19" t="s">
        <v>2</v>
      </c>
      <c r="C11" s="19" t="s">
        <v>3</v>
      </c>
      <c r="D11" s="20" t="s">
        <v>4</v>
      </c>
      <c r="F11" s="18" t="s">
        <v>1</v>
      </c>
      <c r="G11" s="19" t="s">
        <v>2</v>
      </c>
      <c r="H11" s="19" t="s">
        <v>3</v>
      </c>
      <c r="I11" s="20" t="s">
        <v>4</v>
      </c>
      <c r="K11" s="18" t="s">
        <v>1</v>
      </c>
      <c r="L11" s="19" t="s">
        <v>2</v>
      </c>
      <c r="M11" s="19" t="s">
        <v>3</v>
      </c>
      <c r="N11" s="20" t="s">
        <v>4</v>
      </c>
      <c r="P11" s="18" t="s">
        <v>1</v>
      </c>
      <c r="Q11" s="19" t="s">
        <v>2</v>
      </c>
      <c r="R11" s="19" t="s">
        <v>3</v>
      </c>
      <c r="S11" s="20" t="s">
        <v>4</v>
      </c>
    </row>
    <row r="12" spans="1:19" ht="23.25">
      <c r="A12" s="32" t="str">
        <f>+IF(B12&lt;&gt;0,1,".")</f>
        <v>.</v>
      </c>
      <c r="B12" s="37"/>
      <c r="C12" s="37"/>
      <c r="D12" s="35" t="e">
        <f>+HLOOKUP(B12,$K$1:$R$2,2,FALSE)</f>
        <v>#N/A</v>
      </c>
      <c r="F12" s="32" t="str">
        <f>+IF(G12&lt;&gt;0,1,".")</f>
        <v>.</v>
      </c>
      <c r="G12" s="37"/>
      <c r="H12" s="37"/>
      <c r="I12" s="35" t="e">
        <f>+HLOOKUP(G12,$R$1:$AB$2,2,FALSE)</f>
        <v>#N/A</v>
      </c>
      <c r="K12" s="32" t="str">
        <f>+IF(L12&lt;&gt;0,1,".")</f>
        <v>.</v>
      </c>
      <c r="L12" s="37"/>
      <c r="M12" s="37"/>
      <c r="N12" s="39" t="e">
        <f>+HLOOKUP(L12,$R$1:$AB$2,2,FALSE)</f>
        <v>#N/A</v>
      </c>
      <c r="P12" s="32" t="str">
        <f>+IF(Q12&lt;&gt;0,1,".")</f>
        <v>.</v>
      </c>
      <c r="Q12" s="37"/>
      <c r="R12" s="37"/>
      <c r="S12" s="39" t="e">
        <f>+HLOOKUP(Q12,$R$1:$AB$2,2,FALSE)</f>
        <v>#N/A</v>
      </c>
    </row>
    <row r="13" spans="1:19" ht="23.25">
      <c r="A13" s="33" t="str">
        <f>+IF(B13&lt;&gt;0,A12+1,".")</f>
        <v>.</v>
      </c>
      <c r="B13" s="37"/>
      <c r="C13" s="13"/>
      <c r="D13" s="35" t="e">
        <f>+HLOOKUP(B13,$K$1:$R$2,2,FALSE)</f>
        <v>#N/A</v>
      </c>
      <c r="F13" s="33" t="str">
        <f>+IF(G13&lt;&gt;0,F12+1,".")</f>
        <v>.</v>
      </c>
      <c r="G13" s="13"/>
      <c r="H13" s="13"/>
      <c r="I13" s="35" t="e">
        <f>+HLOOKUP(G13,$R$1:$AB$2,2,FALSE)</f>
        <v>#N/A</v>
      </c>
      <c r="K13" s="33" t="str">
        <f>+IF(L13&lt;&gt;0,K12+1,".")</f>
        <v>.</v>
      </c>
      <c r="L13" s="13"/>
      <c r="M13" s="13"/>
      <c r="N13" s="35" t="e">
        <f>+HLOOKUP(L13,$R$1:$AB$2,2,FALSE)</f>
        <v>#N/A</v>
      </c>
      <c r="P13" s="33" t="str">
        <f>+IF(Q13&lt;&gt;0,P12+1,".")</f>
        <v>.</v>
      </c>
      <c r="Q13" s="13"/>
      <c r="R13" s="13"/>
      <c r="S13" s="35" t="e">
        <f>+HLOOKUP(Q13,$R$1:$AB$2,2,FALSE)</f>
        <v>#N/A</v>
      </c>
    </row>
    <row r="14" spans="1:19" ht="23.25">
      <c r="A14" s="33" t="str">
        <f>+IF(B14&lt;&gt;0,A13+1,".")</f>
        <v>.</v>
      </c>
      <c r="B14" s="37"/>
      <c r="C14" s="13"/>
      <c r="D14" s="35" t="e">
        <f>+HLOOKUP(B14,$K$1:$R$2,2,FALSE)</f>
        <v>#N/A</v>
      </c>
      <c r="F14" s="33" t="str">
        <f>+IF(G14&lt;&gt;0,F13+1,".")</f>
        <v>.</v>
      </c>
      <c r="G14" s="13"/>
      <c r="H14" s="13"/>
      <c r="I14" s="35" t="e">
        <f>+HLOOKUP(G14,$R$1:$AB$2,2,FALSE)</f>
        <v>#N/A</v>
      </c>
      <c r="K14" s="33" t="str">
        <f>+IF(L14&lt;&gt;0,K13+1,".")</f>
        <v>.</v>
      </c>
      <c r="L14" s="13"/>
      <c r="M14" s="13"/>
      <c r="N14" s="35" t="e">
        <f>+HLOOKUP(L14,$R$1:$AB$2,2,FALSE)</f>
        <v>#N/A</v>
      </c>
      <c r="P14" s="33" t="str">
        <f>+IF(Q14&lt;&gt;0,P13+1,".")</f>
        <v>.</v>
      </c>
      <c r="Q14" s="13"/>
      <c r="R14" s="13"/>
      <c r="S14" s="35" t="e">
        <f>+HLOOKUP(Q14,$R$1:$AB$2,2,FALSE)</f>
        <v>#N/A</v>
      </c>
    </row>
    <row r="15" spans="1:19" ht="23.25">
      <c r="A15" s="34" t="str">
        <f>+IF(B15&lt;&gt;0,A14+1,".")</f>
        <v>.</v>
      </c>
      <c r="B15" s="38"/>
      <c r="C15" s="38"/>
      <c r="D15" s="36" t="e">
        <f>+HLOOKUP(B15,$K$1:$R$2,2,FALSE)</f>
        <v>#N/A</v>
      </c>
      <c r="F15" s="34" t="str">
        <f>+IF(G15&lt;&gt;0,F14+1,".")</f>
        <v>.</v>
      </c>
      <c r="G15" s="38"/>
      <c r="H15" s="38"/>
      <c r="I15" s="36" t="e">
        <f>+HLOOKUP(G15,$R$1:$AB$2,2,FALSE)</f>
        <v>#N/A</v>
      </c>
      <c r="K15" s="34" t="str">
        <f>+IF(L15&lt;&gt;0,K14+1,".")</f>
        <v>.</v>
      </c>
      <c r="L15" s="38"/>
      <c r="M15" s="38"/>
      <c r="N15" s="40" t="e">
        <f>+HLOOKUP(L15,$R$1:$AB$2,2,FALSE)</f>
        <v>#N/A</v>
      </c>
      <c r="P15" s="34" t="str">
        <f>+IF(Q15&lt;&gt;0,P14+1,".")</f>
        <v>.</v>
      </c>
      <c r="Q15" s="38"/>
      <c r="R15" s="38"/>
      <c r="S15" s="40" t="e">
        <f>+HLOOKUP(Q15,$R$1:$AB$2,2,FALSE)</f>
        <v>#N/A</v>
      </c>
    </row>
    <row r="16" ht="10.5" customHeight="1"/>
    <row r="17" spans="1:16" s="1" customFormat="1" ht="30" customHeight="1">
      <c r="A17" s="17" t="s">
        <v>31</v>
      </c>
      <c r="F17" s="17" t="s">
        <v>35</v>
      </c>
      <c r="K17" s="17" t="s">
        <v>43</v>
      </c>
      <c r="P17" s="17" t="s">
        <v>39</v>
      </c>
    </row>
    <row r="18" spans="1:19" ht="23.25">
      <c r="A18" s="18" t="s">
        <v>1</v>
      </c>
      <c r="B18" s="19" t="s">
        <v>2</v>
      </c>
      <c r="C18" s="19" t="s">
        <v>3</v>
      </c>
      <c r="D18" s="20" t="s">
        <v>4</v>
      </c>
      <c r="F18" s="18" t="s">
        <v>1</v>
      </c>
      <c r="G18" s="19" t="s">
        <v>2</v>
      </c>
      <c r="H18" s="19" t="s">
        <v>3</v>
      </c>
      <c r="I18" s="20" t="s">
        <v>4</v>
      </c>
      <c r="K18" s="18" t="s">
        <v>1</v>
      </c>
      <c r="L18" s="19" t="s">
        <v>2</v>
      </c>
      <c r="M18" s="19" t="s">
        <v>3</v>
      </c>
      <c r="N18" s="20" t="s">
        <v>4</v>
      </c>
      <c r="P18" s="18" t="s">
        <v>1</v>
      </c>
      <c r="Q18" s="19" t="s">
        <v>2</v>
      </c>
      <c r="R18" s="19" t="s">
        <v>3</v>
      </c>
      <c r="S18" s="20" t="s">
        <v>4</v>
      </c>
    </row>
    <row r="19" spans="1:19" ht="23.25">
      <c r="A19" s="32" t="str">
        <f>+IF(B19&lt;&gt;0,1,".")</f>
        <v>.</v>
      </c>
      <c r="B19" s="37"/>
      <c r="C19" s="37"/>
      <c r="D19" s="35" t="e">
        <f>+HLOOKUP(B19,$K$1:$R$2,2,FALSE)</f>
        <v>#N/A</v>
      </c>
      <c r="F19" s="32" t="str">
        <f>+IF(G19&lt;&gt;0,1,".")</f>
        <v>.</v>
      </c>
      <c r="G19" s="37"/>
      <c r="H19" s="37"/>
      <c r="I19" s="35" t="e">
        <f>+HLOOKUP(G19,$R$1:$AB$2,2,FALSE)</f>
        <v>#N/A</v>
      </c>
      <c r="K19" s="32" t="str">
        <f>+IF(L19&lt;&gt;0,1,".")</f>
        <v>.</v>
      </c>
      <c r="L19" s="37"/>
      <c r="M19" s="37"/>
      <c r="N19" s="39" t="e">
        <f>+HLOOKUP(L19,$R$1:$AB$2,2,FALSE)</f>
        <v>#N/A</v>
      </c>
      <c r="P19" s="32" t="str">
        <f>+IF(Q19&lt;&gt;0,1,".")</f>
        <v>.</v>
      </c>
      <c r="Q19" s="37"/>
      <c r="R19" s="37"/>
      <c r="S19" s="39" t="e">
        <f>+HLOOKUP(Q19,$R$1:$AB$2,2,FALSE)</f>
        <v>#N/A</v>
      </c>
    </row>
    <row r="20" spans="1:19" ht="23.25">
      <c r="A20" s="33" t="str">
        <f>+IF(B20&lt;&gt;0,A19+1,".")</f>
        <v>.</v>
      </c>
      <c r="B20" s="37"/>
      <c r="C20" s="13"/>
      <c r="D20" s="35" t="e">
        <f>+HLOOKUP(B20,$K$1:$R$2,2,FALSE)</f>
        <v>#N/A</v>
      </c>
      <c r="F20" s="33" t="str">
        <f>+IF(G20&lt;&gt;0,F19+1,".")</f>
        <v>.</v>
      </c>
      <c r="G20" s="13"/>
      <c r="H20" s="13"/>
      <c r="I20" s="35" t="e">
        <f>+HLOOKUP(G20,$R$1:$AB$2,2,FALSE)</f>
        <v>#N/A</v>
      </c>
      <c r="K20" s="33" t="str">
        <f>+IF(L20&lt;&gt;0,K19+1,".")</f>
        <v>.</v>
      </c>
      <c r="L20" s="13"/>
      <c r="M20" s="13"/>
      <c r="N20" s="35" t="e">
        <f>+HLOOKUP(L20,$R$1:$AB$2,2,FALSE)</f>
        <v>#N/A</v>
      </c>
      <c r="P20" s="33" t="str">
        <f>+IF(Q20&lt;&gt;0,P19+1,".")</f>
        <v>.</v>
      </c>
      <c r="Q20" s="13"/>
      <c r="R20" s="13"/>
      <c r="S20" s="35" t="e">
        <f>+HLOOKUP(Q20,$R$1:$AB$2,2,FALSE)</f>
        <v>#N/A</v>
      </c>
    </row>
    <row r="21" spans="1:19" ht="23.25">
      <c r="A21" s="33" t="str">
        <f>+IF(B21&lt;&gt;0,A20+1,".")</f>
        <v>.</v>
      </c>
      <c r="B21" s="37"/>
      <c r="C21" s="13"/>
      <c r="D21" s="35" t="e">
        <f>+HLOOKUP(B21,$K$1:$R$2,2,FALSE)</f>
        <v>#N/A</v>
      </c>
      <c r="F21" s="33" t="str">
        <f>+IF(G21&lt;&gt;0,F20+1,".")</f>
        <v>.</v>
      </c>
      <c r="G21" s="13"/>
      <c r="H21" s="13"/>
      <c r="I21" s="35" t="e">
        <f>+HLOOKUP(G21,$R$1:$AB$2,2,FALSE)</f>
        <v>#N/A</v>
      </c>
      <c r="K21" s="33" t="str">
        <f>+IF(L21&lt;&gt;0,K20+1,".")</f>
        <v>.</v>
      </c>
      <c r="L21" s="13"/>
      <c r="M21" s="13"/>
      <c r="N21" s="35" t="e">
        <f>+HLOOKUP(L21,$R$1:$AB$2,2,FALSE)</f>
        <v>#N/A</v>
      </c>
      <c r="P21" s="33" t="str">
        <f>+IF(Q21&lt;&gt;0,P20+1,".")</f>
        <v>.</v>
      </c>
      <c r="Q21" s="13"/>
      <c r="R21" s="13"/>
      <c r="S21" s="35" t="e">
        <f>+HLOOKUP(Q21,$R$1:$AB$2,2,FALSE)</f>
        <v>#N/A</v>
      </c>
    </row>
    <row r="22" spans="1:19" ht="23.25">
      <c r="A22" s="34" t="str">
        <f>+IF(B22&lt;&gt;0,A21+1,".")</f>
        <v>.</v>
      </c>
      <c r="B22" s="38"/>
      <c r="C22" s="38"/>
      <c r="D22" s="36" t="e">
        <f>+HLOOKUP(B22,$K$1:$R$2,2,FALSE)</f>
        <v>#N/A</v>
      </c>
      <c r="F22" s="34" t="str">
        <f>+IF(G22&lt;&gt;0,F21+1,".")</f>
        <v>.</v>
      </c>
      <c r="G22" s="38"/>
      <c r="H22" s="38"/>
      <c r="I22" s="36" t="e">
        <f>+HLOOKUP(G22,$R$1:$AB$2,2,FALSE)</f>
        <v>#N/A</v>
      </c>
      <c r="K22" s="34" t="str">
        <f>+IF(L22&lt;&gt;0,K21+1,".")</f>
        <v>.</v>
      </c>
      <c r="L22" s="38"/>
      <c r="M22" s="38"/>
      <c r="N22" s="40" t="e">
        <f>+HLOOKUP(L22,$R$1:$AB$2,2,FALSE)</f>
        <v>#N/A</v>
      </c>
      <c r="P22" s="34" t="str">
        <f>+IF(Q22&lt;&gt;0,P21+1,".")</f>
        <v>.</v>
      </c>
      <c r="Q22" s="38"/>
      <c r="R22" s="38"/>
      <c r="S22" s="40" t="e">
        <f>+HLOOKUP(Q22,$R$1:$AB$2,2,FALSE)</f>
        <v>#N/A</v>
      </c>
    </row>
    <row r="23" ht="10.5" customHeight="1"/>
    <row r="24" spans="1:16" s="1" customFormat="1" ht="30" customHeight="1">
      <c r="A24" s="17" t="s">
        <v>32</v>
      </c>
      <c r="F24" s="17" t="s">
        <v>36</v>
      </c>
      <c r="K24" s="17" t="s">
        <v>44</v>
      </c>
      <c r="P24" s="17" t="s">
        <v>40</v>
      </c>
    </row>
    <row r="25" spans="1:19" ht="23.25">
      <c r="A25" s="18" t="s">
        <v>1</v>
      </c>
      <c r="B25" s="19" t="s">
        <v>2</v>
      </c>
      <c r="C25" s="19" t="s">
        <v>3</v>
      </c>
      <c r="D25" s="20" t="s">
        <v>4</v>
      </c>
      <c r="F25" s="18" t="s">
        <v>1</v>
      </c>
      <c r="G25" s="19" t="s">
        <v>2</v>
      </c>
      <c r="H25" s="19" t="s">
        <v>3</v>
      </c>
      <c r="I25" s="20" t="s">
        <v>4</v>
      </c>
      <c r="K25" s="18" t="s">
        <v>1</v>
      </c>
      <c r="L25" s="19" t="s">
        <v>2</v>
      </c>
      <c r="M25" s="19" t="s">
        <v>3</v>
      </c>
      <c r="N25" s="20" t="s">
        <v>4</v>
      </c>
      <c r="P25" s="18" t="s">
        <v>1</v>
      </c>
      <c r="Q25" s="19" t="s">
        <v>2</v>
      </c>
      <c r="R25" s="19" t="s">
        <v>3</v>
      </c>
      <c r="S25" s="20" t="s">
        <v>4</v>
      </c>
    </row>
    <row r="26" spans="1:19" ht="23.25">
      <c r="A26" s="32" t="str">
        <f>+IF(B26&lt;&gt;0,1,".")</f>
        <v>.</v>
      </c>
      <c r="B26" s="37"/>
      <c r="C26" s="37"/>
      <c r="D26" s="35" t="e">
        <f>+HLOOKUP(B26,$K$1:$R$2,2,FALSE)</f>
        <v>#N/A</v>
      </c>
      <c r="F26" s="32" t="str">
        <f>+IF(G26&lt;&gt;0,1,".")</f>
        <v>.</v>
      </c>
      <c r="G26" s="37"/>
      <c r="H26" s="37"/>
      <c r="I26" s="35" t="e">
        <f>+HLOOKUP(G26,$R$1:$AB$2,2,FALSE)</f>
        <v>#N/A</v>
      </c>
      <c r="K26" s="32" t="str">
        <f>+IF(L26&lt;&gt;0,1,".")</f>
        <v>.</v>
      </c>
      <c r="L26" s="37"/>
      <c r="M26" s="37"/>
      <c r="N26" s="39" t="e">
        <f>+HLOOKUP(L26,$R$1:$AB$2,2,FALSE)</f>
        <v>#N/A</v>
      </c>
      <c r="P26" s="32" t="str">
        <f>+IF(Q26&lt;&gt;0,1,".")</f>
        <v>.</v>
      </c>
      <c r="Q26" s="37"/>
      <c r="R26" s="37"/>
      <c r="S26" s="39" t="e">
        <f>+HLOOKUP(Q26,$R$1:$AB$2,2,FALSE)</f>
        <v>#N/A</v>
      </c>
    </row>
    <row r="27" spans="1:19" ht="23.25">
      <c r="A27" s="33" t="str">
        <f>+IF(B27&lt;&gt;0,A26+1,".")</f>
        <v>.</v>
      </c>
      <c r="B27" s="37"/>
      <c r="C27" s="13"/>
      <c r="D27" s="35" t="e">
        <f>+HLOOKUP(B27,$K$1:$R$2,2,FALSE)</f>
        <v>#N/A</v>
      </c>
      <c r="F27" s="33" t="str">
        <f>+IF(G27&lt;&gt;0,F26+1,".")</f>
        <v>.</v>
      </c>
      <c r="G27" s="13"/>
      <c r="H27" s="13"/>
      <c r="I27" s="35" t="e">
        <f>+HLOOKUP(G27,$R$1:$AB$2,2,FALSE)</f>
        <v>#N/A</v>
      </c>
      <c r="K27" s="33" t="str">
        <f>+IF(L27&lt;&gt;0,K26+1,".")</f>
        <v>.</v>
      </c>
      <c r="L27" s="13"/>
      <c r="M27" s="13"/>
      <c r="N27" s="35" t="e">
        <f>+HLOOKUP(L27,$R$1:$AB$2,2,FALSE)</f>
        <v>#N/A</v>
      </c>
      <c r="P27" s="33" t="str">
        <f>+IF(Q27&lt;&gt;0,P26+1,".")</f>
        <v>.</v>
      </c>
      <c r="Q27" s="13"/>
      <c r="R27" s="13"/>
      <c r="S27" s="35" t="e">
        <f>+HLOOKUP(Q27,$R$1:$AB$2,2,FALSE)</f>
        <v>#N/A</v>
      </c>
    </row>
    <row r="28" spans="1:19" ht="23.25">
      <c r="A28" s="33" t="str">
        <f>+IF(B28&lt;&gt;0,A27+1,".")</f>
        <v>.</v>
      </c>
      <c r="B28" s="37"/>
      <c r="C28" s="13"/>
      <c r="D28" s="35" t="e">
        <f>+HLOOKUP(B28,$K$1:$R$2,2,FALSE)</f>
        <v>#N/A</v>
      </c>
      <c r="F28" s="33" t="str">
        <f>+IF(G28&lt;&gt;0,F27+1,".")</f>
        <v>.</v>
      </c>
      <c r="G28" s="13"/>
      <c r="H28" s="13"/>
      <c r="I28" s="35" t="e">
        <f>+HLOOKUP(G28,$R$1:$AB$2,2,FALSE)</f>
        <v>#N/A</v>
      </c>
      <c r="K28" s="33" t="str">
        <f>+IF(L28&lt;&gt;0,K27+1,".")</f>
        <v>.</v>
      </c>
      <c r="L28" s="13"/>
      <c r="M28" s="13"/>
      <c r="N28" s="35" t="e">
        <f>+HLOOKUP(L28,$R$1:$AB$2,2,FALSE)</f>
        <v>#N/A</v>
      </c>
      <c r="P28" s="33" t="str">
        <f>+IF(Q28&lt;&gt;0,P27+1,".")</f>
        <v>.</v>
      </c>
      <c r="Q28" s="13"/>
      <c r="R28" s="13"/>
      <c r="S28" s="35" t="e">
        <f>+HLOOKUP(Q28,$R$1:$AB$2,2,FALSE)</f>
        <v>#N/A</v>
      </c>
    </row>
    <row r="29" spans="1:19" ht="23.25">
      <c r="A29" s="34" t="str">
        <f>+IF(B29&lt;&gt;0,A28+1,".")</f>
        <v>.</v>
      </c>
      <c r="B29" s="38"/>
      <c r="C29" s="38"/>
      <c r="D29" s="36" t="e">
        <f>+HLOOKUP(B29,$K$1:$R$2,2,FALSE)</f>
        <v>#N/A</v>
      </c>
      <c r="F29" s="34" t="str">
        <f>+IF(G29&lt;&gt;0,F28+1,".")</f>
        <v>.</v>
      </c>
      <c r="G29" s="38"/>
      <c r="H29" s="38"/>
      <c r="I29" s="36" t="e">
        <f>+HLOOKUP(G29,$R$1:$AB$2,2,FALSE)</f>
        <v>#N/A</v>
      </c>
      <c r="K29" s="34" t="str">
        <f>+IF(L29&lt;&gt;0,K28+1,".")</f>
        <v>.</v>
      </c>
      <c r="L29" s="38"/>
      <c r="M29" s="38"/>
      <c r="N29" s="40" t="e">
        <f>+HLOOKUP(L29,$R$1:$AB$2,2,FALSE)</f>
        <v>#N/A</v>
      </c>
      <c r="P29" s="34" t="str">
        <f>+IF(Q29&lt;&gt;0,P28+1,".")</f>
        <v>.</v>
      </c>
      <c r="Q29" s="38"/>
      <c r="R29" s="38"/>
      <c r="S29" s="40" t="e">
        <f>+HLOOKUP(Q29,$R$1:$AB$2,2,FALSE)</f>
        <v>#N/A</v>
      </c>
    </row>
  </sheetData>
  <sheetProtection sheet="1" objects="1" scenarios="1" selectLockedCells="1"/>
  <conditionalFormatting sqref="N5:N8 D12:D15 D19:D22 D26:D29 S19:S22 I5:I8 I12:I15 I19:I22 N19:N22 N26:N29 S26:S29 I26:I29 N12:N15 S5:S8 S12:S15 D5:D8">
    <cfRule type="expression" priority="1" dxfId="5" stopIfTrue="1">
      <formula>B5=0</formula>
    </cfRule>
  </conditionalFormatting>
  <dataValidations count="3">
    <dataValidation type="list" allowBlank="1" showInputMessage="1" showErrorMessage="1" sqref="Q19:Q22 Q5:Q8 Q26:Q29 G5:G8 Q12:Q15 L5:L8 L26:L29 G12:G15 G19:G22 G26:G29 L12:L15 L19:L22">
      <formula1>$R$1:$AC$1</formula1>
    </dataValidation>
    <dataValidation type="list" allowBlank="1" showInputMessage="1" showErrorMessage="1" sqref="B26:B29 B12:B15 B19:B22">
      <formula1>$K$1:$Q$1</formula1>
    </dataValidation>
    <dataValidation type="list" allowBlank="1" showInputMessage="1" showErrorMessage="1" sqref="B5:B8">
      <formula1>$K$1:$AF$1</formula1>
    </dataValidation>
  </dataValidations>
  <printOptions/>
  <pageMargins left="0.75" right="0.75" top="1" bottom="1" header="0.5" footer="0.5"/>
  <pageSetup horizontalDpi="600" verticalDpi="600" orientation="portrait" paperSize="9" scale="87" r:id="rId3"/>
  <colBreaks count="1" manualBreakCount="1">
    <brk id="9" max="65535" man="1"/>
  </colBreaks>
  <ignoredErrors>
    <ignoredError sqref="S23:S25 D12:D15 D9:D11 N23:N25 I6:I8 S16:S18 N16:N18 D26:D29 S9:S11 N9:N11 I5 D6:D8 D16:D25 S26:S29" evalError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S3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23.25"/>
  <cols>
    <col min="1" max="1" width="8.421875" style="3" customWidth="1"/>
    <col min="2" max="2" width="63.7109375" style="3" customWidth="1"/>
    <col min="3" max="3" width="11.57421875" style="3" customWidth="1"/>
    <col min="4" max="4" width="9.8515625" style="4" customWidth="1"/>
    <col min="5" max="6" width="9.140625" style="3" customWidth="1"/>
    <col min="7" max="12" width="13.28125" style="3" customWidth="1"/>
    <col min="13" max="60" width="34.00390625" style="3" customWidth="1"/>
    <col min="61" max="16384" width="9.140625" style="3" customWidth="1"/>
  </cols>
  <sheetData>
    <row r="1" spans="1:45" ht="48" customHeight="1">
      <c r="A1" s="1" t="s">
        <v>182</v>
      </c>
      <c r="B1" s="1"/>
      <c r="G1" s="41" t="s">
        <v>183</v>
      </c>
      <c r="H1" s="41" t="s">
        <v>184</v>
      </c>
      <c r="I1" s="41" t="s">
        <v>185</v>
      </c>
      <c r="J1" s="41" t="s">
        <v>186</v>
      </c>
      <c r="K1" s="41" t="s">
        <v>187</v>
      </c>
      <c r="L1" s="41" t="s">
        <v>188</v>
      </c>
      <c r="M1" s="41" t="s">
        <v>189</v>
      </c>
      <c r="N1" s="41" t="s">
        <v>190</v>
      </c>
      <c r="O1" s="41" t="s">
        <v>191</v>
      </c>
      <c r="P1" s="41" t="s">
        <v>192</v>
      </c>
      <c r="Q1" s="41" t="s">
        <v>193</v>
      </c>
      <c r="R1" s="41" t="s">
        <v>194</v>
      </c>
      <c r="S1" s="41" t="s">
        <v>195</v>
      </c>
      <c r="T1" s="41" t="s">
        <v>196</v>
      </c>
      <c r="U1" s="41" t="s">
        <v>197</v>
      </c>
      <c r="V1" s="41" t="s">
        <v>198</v>
      </c>
      <c r="W1" s="41" t="s">
        <v>199</v>
      </c>
      <c r="X1" s="41" t="s">
        <v>200</v>
      </c>
      <c r="Y1" s="41" t="s">
        <v>201</v>
      </c>
      <c r="Z1" s="41" t="s">
        <v>202</v>
      </c>
      <c r="AA1" s="41" t="s">
        <v>203</v>
      </c>
      <c r="AB1" s="41" t="s">
        <v>204</v>
      </c>
      <c r="AC1" s="41" t="s">
        <v>205</v>
      </c>
      <c r="AD1" s="41" t="s">
        <v>206</v>
      </c>
      <c r="AE1" s="41" t="s">
        <v>207</v>
      </c>
      <c r="AF1" s="41" t="s">
        <v>208</v>
      </c>
      <c r="AG1" s="41" t="s">
        <v>209</v>
      </c>
      <c r="AH1" s="41" t="s">
        <v>210</v>
      </c>
      <c r="AI1" s="41" t="s">
        <v>211</v>
      </c>
      <c r="AJ1" s="41" t="s">
        <v>212</v>
      </c>
      <c r="AK1" s="41" t="s">
        <v>213</v>
      </c>
      <c r="AL1" s="41" t="s">
        <v>214</v>
      </c>
      <c r="AM1" s="41" t="s">
        <v>215</v>
      </c>
      <c r="AN1" s="41" t="s">
        <v>216</v>
      </c>
      <c r="AO1" s="41" t="s">
        <v>217</v>
      </c>
      <c r="AP1" s="41" t="s">
        <v>218</v>
      </c>
      <c r="AQ1" s="41" t="s">
        <v>219</v>
      </c>
      <c r="AR1" s="41" t="s">
        <v>220</v>
      </c>
      <c r="AS1" s="41"/>
    </row>
    <row r="2" spans="7:44" ht="23.25">
      <c r="G2" s="3" t="s">
        <v>221</v>
      </c>
      <c r="H2" s="3" t="s">
        <v>27</v>
      </c>
      <c r="I2" s="3" t="s">
        <v>27</v>
      </c>
      <c r="J2" s="3" t="s">
        <v>27</v>
      </c>
      <c r="K2" s="3" t="s">
        <v>27</v>
      </c>
      <c r="L2" s="3" t="s">
        <v>221</v>
      </c>
      <c r="M2" s="3" t="s">
        <v>222</v>
      </c>
      <c r="N2" s="3" t="s">
        <v>222</v>
      </c>
      <c r="O2" s="3" t="s">
        <v>222</v>
      </c>
      <c r="P2" s="3" t="s">
        <v>222</v>
      </c>
      <c r="Q2" s="3" t="s">
        <v>222</v>
      </c>
      <c r="R2" s="3" t="s">
        <v>222</v>
      </c>
      <c r="S2" s="3" t="s">
        <v>222</v>
      </c>
      <c r="T2" s="3" t="s">
        <v>222</v>
      </c>
      <c r="U2" s="3" t="s">
        <v>222</v>
      </c>
      <c r="V2" s="3" t="s">
        <v>222</v>
      </c>
      <c r="W2" s="3" t="s">
        <v>222</v>
      </c>
      <c r="X2" s="3" t="s">
        <v>223</v>
      </c>
      <c r="Y2" s="3" t="s">
        <v>223</v>
      </c>
      <c r="Z2" s="3" t="s">
        <v>223</v>
      </c>
      <c r="AA2" s="3" t="s">
        <v>223</v>
      </c>
      <c r="AB2" s="3" t="s">
        <v>223</v>
      </c>
      <c r="AC2" s="3" t="s">
        <v>223</v>
      </c>
      <c r="AD2" s="3" t="s">
        <v>224</v>
      </c>
      <c r="AE2" s="3" t="s">
        <v>224</v>
      </c>
      <c r="AF2" s="3" t="s">
        <v>224</v>
      </c>
      <c r="AG2" s="3" t="s">
        <v>224</v>
      </c>
      <c r="AH2" s="3" t="s">
        <v>224</v>
      </c>
      <c r="AI2" s="3" t="s">
        <v>224</v>
      </c>
      <c r="AJ2" s="3" t="s">
        <v>224</v>
      </c>
      <c r="AK2" s="3" t="s">
        <v>224</v>
      </c>
      <c r="AL2" s="3" t="s">
        <v>224</v>
      </c>
      <c r="AM2" s="3" t="s">
        <v>224</v>
      </c>
      <c r="AN2" s="3" t="s">
        <v>224</v>
      </c>
      <c r="AO2" s="3" t="s">
        <v>224</v>
      </c>
      <c r="AP2" s="3" t="s">
        <v>224</v>
      </c>
      <c r="AQ2" s="3" t="s">
        <v>225</v>
      </c>
      <c r="AR2" s="3" t="s">
        <v>225</v>
      </c>
    </row>
    <row r="3" spans="1:4" s="2" customFormat="1" ht="23.25">
      <c r="A3" s="43" t="s">
        <v>1</v>
      </c>
      <c r="B3" s="44" t="s">
        <v>2</v>
      </c>
      <c r="C3" s="44" t="s">
        <v>3</v>
      </c>
      <c r="D3" s="45" t="s">
        <v>4</v>
      </c>
    </row>
    <row r="4" spans="1:4" ht="23.25">
      <c r="A4" s="33" t="str">
        <f>+IF(B4&lt;&gt;0,1,".")</f>
        <v>.</v>
      </c>
      <c r="B4" s="13"/>
      <c r="C4" s="13"/>
      <c r="D4" s="42" t="e">
        <f>+HLOOKUP(B4,$G$1:$AR$2,2,FALSE)</f>
        <v>#N/A</v>
      </c>
    </row>
    <row r="5" spans="1:4" ht="23.25">
      <c r="A5" s="33" t="str">
        <f>+IF(B5&lt;&gt;0,A4+1,".")</f>
        <v>.</v>
      </c>
      <c r="B5" s="13"/>
      <c r="C5" s="13"/>
      <c r="D5" s="42" t="e">
        <f aca="true" t="shared" si="0" ref="D5:D31">+HLOOKUP(B5,$G$1:$AR$2,2,FALSE)</f>
        <v>#N/A</v>
      </c>
    </row>
    <row r="6" spans="1:4" ht="23.25">
      <c r="A6" s="33" t="str">
        <f aca="true" t="shared" si="1" ref="A6:A31">+IF(B6&lt;&gt;0,A5+1,".")</f>
        <v>.</v>
      </c>
      <c r="B6" s="13"/>
      <c r="C6" s="13"/>
      <c r="D6" s="42" t="e">
        <f t="shared" si="0"/>
        <v>#N/A</v>
      </c>
    </row>
    <row r="7" spans="1:4" ht="23.25">
      <c r="A7" s="33" t="str">
        <f t="shared" si="1"/>
        <v>.</v>
      </c>
      <c r="B7" s="13"/>
      <c r="C7" s="13"/>
      <c r="D7" s="42" t="e">
        <f t="shared" si="0"/>
        <v>#N/A</v>
      </c>
    </row>
    <row r="8" spans="1:4" ht="23.25">
      <c r="A8" s="33" t="str">
        <f t="shared" si="1"/>
        <v>.</v>
      </c>
      <c r="B8" s="13"/>
      <c r="C8" s="13"/>
      <c r="D8" s="42" t="e">
        <f t="shared" si="0"/>
        <v>#N/A</v>
      </c>
    </row>
    <row r="9" spans="1:4" ht="23.25">
      <c r="A9" s="33" t="str">
        <f t="shared" si="1"/>
        <v>.</v>
      </c>
      <c r="B9" s="13"/>
      <c r="C9" s="13"/>
      <c r="D9" s="42" t="e">
        <f t="shared" si="0"/>
        <v>#N/A</v>
      </c>
    </row>
    <row r="10" spans="1:4" ht="23.25">
      <c r="A10" s="33" t="str">
        <f t="shared" si="1"/>
        <v>.</v>
      </c>
      <c r="B10" s="13"/>
      <c r="C10" s="13"/>
      <c r="D10" s="42" t="e">
        <f t="shared" si="0"/>
        <v>#N/A</v>
      </c>
    </row>
    <row r="11" spans="1:4" ht="23.25">
      <c r="A11" s="33" t="str">
        <f t="shared" si="1"/>
        <v>.</v>
      </c>
      <c r="B11" s="13"/>
      <c r="C11" s="13"/>
      <c r="D11" s="42" t="e">
        <f t="shared" si="0"/>
        <v>#N/A</v>
      </c>
    </row>
    <row r="12" spans="1:4" ht="23.25">
      <c r="A12" s="33" t="str">
        <f t="shared" si="1"/>
        <v>.</v>
      </c>
      <c r="B12" s="13"/>
      <c r="C12" s="13"/>
      <c r="D12" s="42" t="e">
        <f t="shared" si="0"/>
        <v>#N/A</v>
      </c>
    </row>
    <row r="13" spans="1:4" ht="23.25">
      <c r="A13" s="33" t="str">
        <f t="shared" si="1"/>
        <v>.</v>
      </c>
      <c r="B13" s="13"/>
      <c r="C13" s="13"/>
      <c r="D13" s="42" t="e">
        <f t="shared" si="0"/>
        <v>#N/A</v>
      </c>
    </row>
    <row r="14" spans="1:4" ht="23.25">
      <c r="A14" s="33" t="str">
        <f t="shared" si="1"/>
        <v>.</v>
      </c>
      <c r="B14" s="13"/>
      <c r="C14" s="13"/>
      <c r="D14" s="42" t="e">
        <f t="shared" si="0"/>
        <v>#N/A</v>
      </c>
    </row>
    <row r="15" spans="1:4" ht="23.25">
      <c r="A15" s="33" t="str">
        <f t="shared" si="1"/>
        <v>.</v>
      </c>
      <c r="B15" s="13"/>
      <c r="C15" s="13"/>
      <c r="D15" s="42" t="e">
        <f t="shared" si="0"/>
        <v>#N/A</v>
      </c>
    </row>
    <row r="16" spans="1:4" ht="23.25">
      <c r="A16" s="33" t="str">
        <f t="shared" si="1"/>
        <v>.</v>
      </c>
      <c r="B16" s="13"/>
      <c r="C16" s="13"/>
      <c r="D16" s="42" t="e">
        <f t="shared" si="0"/>
        <v>#N/A</v>
      </c>
    </row>
    <row r="17" spans="1:4" ht="23.25">
      <c r="A17" s="33" t="str">
        <f t="shared" si="1"/>
        <v>.</v>
      </c>
      <c r="B17" s="13"/>
      <c r="C17" s="13"/>
      <c r="D17" s="42" t="e">
        <f t="shared" si="0"/>
        <v>#N/A</v>
      </c>
    </row>
    <row r="18" spans="1:4" ht="23.25">
      <c r="A18" s="33" t="str">
        <f t="shared" si="1"/>
        <v>.</v>
      </c>
      <c r="B18" s="13"/>
      <c r="C18" s="13"/>
      <c r="D18" s="42" t="e">
        <f t="shared" si="0"/>
        <v>#N/A</v>
      </c>
    </row>
    <row r="19" spans="1:4" ht="23.25">
      <c r="A19" s="33" t="str">
        <f t="shared" si="1"/>
        <v>.</v>
      </c>
      <c r="B19" s="13"/>
      <c r="C19" s="13"/>
      <c r="D19" s="42" t="e">
        <f t="shared" si="0"/>
        <v>#N/A</v>
      </c>
    </row>
    <row r="20" spans="1:4" ht="23.25">
      <c r="A20" s="33" t="str">
        <f t="shared" si="1"/>
        <v>.</v>
      </c>
      <c r="B20" s="13"/>
      <c r="C20" s="13"/>
      <c r="D20" s="42" t="e">
        <f t="shared" si="0"/>
        <v>#N/A</v>
      </c>
    </row>
    <row r="21" spans="1:4" ht="23.25">
      <c r="A21" s="33" t="str">
        <f t="shared" si="1"/>
        <v>.</v>
      </c>
      <c r="B21" s="13"/>
      <c r="C21" s="13"/>
      <c r="D21" s="42" t="e">
        <f t="shared" si="0"/>
        <v>#N/A</v>
      </c>
    </row>
    <row r="22" spans="1:4" ht="23.25">
      <c r="A22" s="33" t="str">
        <f t="shared" si="1"/>
        <v>.</v>
      </c>
      <c r="B22" s="13"/>
      <c r="C22" s="13"/>
      <c r="D22" s="42" t="e">
        <f t="shared" si="0"/>
        <v>#N/A</v>
      </c>
    </row>
    <row r="23" spans="1:4" ht="23.25">
      <c r="A23" s="33" t="str">
        <f t="shared" si="1"/>
        <v>.</v>
      </c>
      <c r="B23" s="13"/>
      <c r="C23" s="13"/>
      <c r="D23" s="42" t="e">
        <f t="shared" si="0"/>
        <v>#N/A</v>
      </c>
    </row>
    <row r="24" spans="1:4" ht="23.25">
      <c r="A24" s="33" t="str">
        <f t="shared" si="1"/>
        <v>.</v>
      </c>
      <c r="B24" s="13"/>
      <c r="C24" s="13"/>
      <c r="D24" s="42" t="e">
        <f t="shared" si="0"/>
        <v>#N/A</v>
      </c>
    </row>
    <row r="25" spans="1:4" ht="23.25">
      <c r="A25" s="33" t="str">
        <f t="shared" si="1"/>
        <v>.</v>
      </c>
      <c r="B25" s="13"/>
      <c r="C25" s="13"/>
      <c r="D25" s="42" t="e">
        <f t="shared" si="0"/>
        <v>#N/A</v>
      </c>
    </row>
    <row r="26" spans="1:4" ht="23.25">
      <c r="A26" s="33" t="str">
        <f t="shared" si="1"/>
        <v>.</v>
      </c>
      <c r="B26" s="13"/>
      <c r="C26" s="13"/>
      <c r="D26" s="42" t="e">
        <f t="shared" si="0"/>
        <v>#N/A</v>
      </c>
    </row>
    <row r="27" spans="1:4" ht="23.25">
      <c r="A27" s="33" t="str">
        <f t="shared" si="1"/>
        <v>.</v>
      </c>
      <c r="B27" s="13"/>
      <c r="C27" s="13"/>
      <c r="D27" s="42" t="e">
        <f t="shared" si="0"/>
        <v>#N/A</v>
      </c>
    </row>
    <row r="28" spans="1:4" ht="23.25">
      <c r="A28" s="33" t="str">
        <f t="shared" si="1"/>
        <v>.</v>
      </c>
      <c r="B28" s="13"/>
      <c r="C28" s="13"/>
      <c r="D28" s="42" t="e">
        <f t="shared" si="0"/>
        <v>#N/A</v>
      </c>
    </row>
    <row r="29" spans="1:4" ht="23.25">
      <c r="A29" s="33" t="str">
        <f t="shared" si="1"/>
        <v>.</v>
      </c>
      <c r="B29" s="13"/>
      <c r="C29" s="13"/>
      <c r="D29" s="42" t="e">
        <f t="shared" si="0"/>
        <v>#N/A</v>
      </c>
    </row>
    <row r="30" spans="1:4" ht="23.25">
      <c r="A30" s="33" t="str">
        <f t="shared" si="1"/>
        <v>.</v>
      </c>
      <c r="B30" s="13"/>
      <c r="C30" s="13"/>
      <c r="D30" s="42" t="e">
        <f t="shared" si="0"/>
        <v>#N/A</v>
      </c>
    </row>
    <row r="31" spans="1:4" ht="23.25">
      <c r="A31" s="34" t="str">
        <f t="shared" si="1"/>
        <v>.</v>
      </c>
      <c r="B31" s="38"/>
      <c r="C31" s="38"/>
      <c r="D31" s="36" t="e">
        <f t="shared" si="0"/>
        <v>#N/A</v>
      </c>
    </row>
  </sheetData>
  <sheetProtection sheet="1" objects="1" scenarios="1" selectLockedCells="1"/>
  <conditionalFormatting sqref="D4:D31">
    <cfRule type="expression" priority="1" dxfId="5" stopIfTrue="1">
      <formula>B4=0</formula>
    </cfRule>
  </conditionalFormatting>
  <dataValidations count="1">
    <dataValidation type="list" allowBlank="1" showInputMessage="1" showErrorMessage="1" sqref="B4:B31">
      <formula1>$G$1:$BG$1</formula1>
    </dataValidation>
  </dataValidations>
  <printOptions/>
  <pageMargins left="0.75" right="0.75" top="1" bottom="1" header="0.5" footer="0.5"/>
  <pageSetup horizontalDpi="600" verticalDpi="600" orientation="portrait" paperSize="9" scale="98" r:id="rId3"/>
  <colBreaks count="1" manualBreakCount="1">
    <brk id="4" max="65535" man="1"/>
  </colBreaks>
  <ignoredErrors>
    <ignoredError sqref="D4:D31" evalError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C3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7" sqref="P7"/>
    </sheetView>
  </sheetViews>
  <sheetFormatPr defaultColWidth="9.140625" defaultRowHeight="23.25"/>
  <cols>
    <col min="1" max="1" width="7.421875" style="26" customWidth="1"/>
    <col min="2" max="2" width="26.7109375" style="26" customWidth="1"/>
    <col min="3" max="3" width="9.28125" style="26" customWidth="1"/>
    <col min="4" max="4" width="8.421875" style="27" customWidth="1"/>
    <col min="5" max="5" width="2.421875" style="26" customWidth="1"/>
    <col min="6" max="6" width="7.421875" style="26" customWidth="1"/>
    <col min="7" max="7" width="26.7109375" style="26" customWidth="1"/>
    <col min="8" max="8" width="9.28125" style="26" customWidth="1"/>
    <col min="9" max="9" width="8.421875" style="27" customWidth="1"/>
    <col min="10" max="10" width="2.421875" style="26" customWidth="1" collapsed="1"/>
    <col min="11" max="11" width="7.421875" style="26" customWidth="1"/>
    <col min="12" max="12" width="26.7109375" style="26" customWidth="1"/>
    <col min="13" max="13" width="9.28125" style="26" customWidth="1"/>
    <col min="14" max="14" width="8.421875" style="27" customWidth="1"/>
    <col min="15" max="15" width="2.421875" style="26" customWidth="1" collapsed="1"/>
    <col min="16" max="16" width="7.421875" style="26" customWidth="1"/>
    <col min="17" max="17" width="26.7109375" style="26" customWidth="1"/>
    <col min="18" max="18" width="9.28125" style="26" customWidth="1"/>
    <col min="19" max="19" width="8.421875" style="27" customWidth="1"/>
    <col min="20" max="20" width="2.421875" style="26" customWidth="1" collapsed="1"/>
    <col min="21" max="21" width="7.421875" style="26" customWidth="1"/>
    <col min="22" max="22" width="26.7109375" style="26" customWidth="1"/>
    <col min="23" max="23" width="9.28125" style="26" customWidth="1"/>
    <col min="24" max="24" width="8.421875" style="27" customWidth="1"/>
    <col min="25" max="25" width="2.421875" style="26" customWidth="1" collapsed="1"/>
    <col min="26" max="26" width="7.421875" style="26" customWidth="1"/>
    <col min="27" max="27" width="26.7109375" style="26" customWidth="1"/>
    <col min="28" max="28" width="9.28125" style="26" customWidth="1"/>
    <col min="29" max="29" width="8.421875" style="27" customWidth="1"/>
    <col min="30" max="30" width="2.421875" style="26" customWidth="1" collapsed="1"/>
    <col min="31" max="31" width="7.421875" style="26" customWidth="1"/>
    <col min="32" max="32" width="26.7109375" style="26" customWidth="1"/>
    <col min="33" max="33" width="9.28125" style="26" customWidth="1"/>
    <col min="34" max="34" width="8.421875" style="27" customWidth="1"/>
    <col min="35" max="35" width="2.421875" style="26" customWidth="1" collapsed="1"/>
    <col min="36" max="36" width="7.421875" style="26" customWidth="1"/>
    <col min="37" max="37" width="26.7109375" style="26" customWidth="1"/>
    <col min="38" max="38" width="9.28125" style="26" customWidth="1"/>
    <col min="39" max="39" width="8.421875" style="27" customWidth="1"/>
    <col min="40" max="40" width="9.140625" style="0" customWidth="1" collapsed="1"/>
  </cols>
  <sheetData>
    <row r="1" spans="14:133" ht="23.25">
      <c r="N1" s="27" t="s">
        <v>51</v>
      </c>
      <c r="O1" s="26" t="s">
        <v>52</v>
      </c>
      <c r="P1" s="26" t="s">
        <v>53</v>
      </c>
      <c r="Q1" s="26" t="s">
        <v>54</v>
      </c>
      <c r="R1" s="26" t="s">
        <v>55</v>
      </c>
      <c r="S1" s="27" t="s">
        <v>56</v>
      </c>
      <c r="W1" s="26" t="s">
        <v>57</v>
      </c>
      <c r="X1" s="27" t="s">
        <v>58</v>
      </c>
      <c r="Y1" s="26" t="s">
        <v>59</v>
      </c>
      <c r="Z1" s="26" t="s">
        <v>60</v>
      </c>
      <c r="AA1" s="26" t="s">
        <v>61</v>
      </c>
      <c r="AB1" s="26" t="s">
        <v>62</v>
      </c>
      <c r="AC1" s="27" t="s">
        <v>63</v>
      </c>
      <c r="AD1" s="26" t="s">
        <v>64</v>
      </c>
      <c r="AE1" s="26" t="s">
        <v>65</v>
      </c>
      <c r="AF1" s="26" t="s">
        <v>66</v>
      </c>
      <c r="AJ1" s="26" t="s">
        <v>75</v>
      </c>
      <c r="AK1" s="26" t="s">
        <v>76</v>
      </c>
      <c r="AL1" s="26" t="s">
        <v>77</v>
      </c>
      <c r="AM1" s="27" t="s">
        <v>78</v>
      </c>
      <c r="AN1" s="21" t="s">
        <v>79</v>
      </c>
      <c r="AO1" s="21" t="s">
        <v>80</v>
      </c>
      <c r="AP1" s="22" t="s">
        <v>81</v>
      </c>
      <c r="AQ1" t="s">
        <v>82</v>
      </c>
      <c r="AR1" s="23" t="s">
        <v>83</v>
      </c>
      <c r="AS1" s="24" t="s">
        <v>84</v>
      </c>
      <c r="AT1" s="24" t="s">
        <v>85</v>
      </c>
      <c r="AU1" s="25" t="s">
        <v>86</v>
      </c>
      <c r="AV1" t="s">
        <v>87</v>
      </c>
      <c r="AW1" t="s">
        <v>88</v>
      </c>
      <c r="AX1" t="s">
        <v>89</v>
      </c>
      <c r="AY1" t="s">
        <v>90</v>
      </c>
      <c r="AZ1" t="s">
        <v>91</v>
      </c>
      <c r="BA1" t="s">
        <v>92</v>
      </c>
      <c r="BB1" t="s">
        <v>93</v>
      </c>
      <c r="BC1" t="s">
        <v>94</v>
      </c>
      <c r="BD1" t="s">
        <v>95</v>
      </c>
      <c r="BE1" t="s">
        <v>96</v>
      </c>
      <c r="BF1" t="s">
        <v>97</v>
      </c>
      <c r="BG1" t="s">
        <v>98</v>
      </c>
      <c r="BH1" t="s">
        <v>99</v>
      </c>
      <c r="BI1" t="s">
        <v>100</v>
      </c>
      <c r="BJ1" t="s">
        <v>101</v>
      </c>
      <c r="BK1" t="s">
        <v>102</v>
      </c>
      <c r="BL1" t="s">
        <v>103</v>
      </c>
      <c r="BM1" t="s">
        <v>104</v>
      </c>
      <c r="BN1" t="s">
        <v>105</v>
      </c>
      <c r="BO1" t="s">
        <v>106</v>
      </c>
      <c r="BP1" t="s">
        <v>107</v>
      </c>
      <c r="BQ1" t="s">
        <v>108</v>
      </c>
      <c r="BR1" t="s">
        <v>109</v>
      </c>
      <c r="BS1" t="s">
        <v>110</v>
      </c>
      <c r="BT1" t="s">
        <v>111</v>
      </c>
      <c r="BU1" t="s">
        <v>112</v>
      </c>
      <c r="BV1" t="s">
        <v>113</v>
      </c>
      <c r="BW1" t="s">
        <v>114</v>
      </c>
      <c r="BX1" t="s">
        <v>115</v>
      </c>
      <c r="BY1" t="s">
        <v>116</v>
      </c>
      <c r="BZ1" t="s">
        <v>117</v>
      </c>
      <c r="CA1" t="s">
        <v>118</v>
      </c>
      <c r="CB1" t="s">
        <v>119</v>
      </c>
      <c r="CC1" t="s">
        <v>120</v>
      </c>
      <c r="CD1" t="s">
        <v>121</v>
      </c>
      <c r="CE1" t="s">
        <v>122</v>
      </c>
      <c r="CF1" t="s">
        <v>123</v>
      </c>
      <c r="CG1" t="s">
        <v>124</v>
      </c>
      <c r="CH1" t="s">
        <v>125</v>
      </c>
      <c r="CI1" t="s">
        <v>126</v>
      </c>
      <c r="CJ1" t="s">
        <v>127</v>
      </c>
      <c r="CK1" t="s">
        <v>128</v>
      </c>
      <c r="CL1" t="s">
        <v>129</v>
      </c>
      <c r="CM1" t="s">
        <v>130</v>
      </c>
      <c r="CN1" t="s">
        <v>131</v>
      </c>
      <c r="CO1" t="s">
        <v>132</v>
      </c>
      <c r="CP1" t="s">
        <v>133</v>
      </c>
      <c r="CQ1" t="s">
        <v>134</v>
      </c>
      <c r="CR1" t="s">
        <v>135</v>
      </c>
      <c r="CS1" t="s">
        <v>136</v>
      </c>
      <c r="CT1" t="s">
        <v>137</v>
      </c>
      <c r="CU1" t="s">
        <v>138</v>
      </c>
      <c r="CV1" t="s">
        <v>139</v>
      </c>
      <c r="CW1" t="s">
        <v>140</v>
      </c>
      <c r="CX1" t="s">
        <v>141</v>
      </c>
      <c r="CY1" t="s">
        <v>142</v>
      </c>
      <c r="CZ1" t="s">
        <v>143</v>
      </c>
      <c r="DA1" t="s">
        <v>144</v>
      </c>
      <c r="DB1" t="s">
        <v>145</v>
      </c>
      <c r="DC1" t="s">
        <v>146</v>
      </c>
      <c r="DD1" t="s">
        <v>147</v>
      </c>
      <c r="DE1" t="s">
        <v>148</v>
      </c>
      <c r="DF1" t="s">
        <v>149</v>
      </c>
      <c r="DG1" t="s">
        <v>150</v>
      </c>
      <c r="DH1" t="s">
        <v>151</v>
      </c>
      <c r="DI1" t="s">
        <v>152</v>
      </c>
      <c r="DJ1" t="s">
        <v>153</v>
      </c>
      <c r="DK1" t="s">
        <v>154</v>
      </c>
      <c r="DL1" t="s">
        <v>155</v>
      </c>
      <c r="DM1" t="s">
        <v>156</v>
      </c>
      <c r="DN1" t="s">
        <v>157</v>
      </c>
      <c r="DO1" t="s">
        <v>158</v>
      </c>
      <c r="DP1" t="s">
        <v>159</v>
      </c>
      <c r="DQ1" t="s">
        <v>160</v>
      </c>
      <c r="DR1" t="s">
        <v>161</v>
      </c>
      <c r="DS1" t="s">
        <v>162</v>
      </c>
      <c r="DT1" t="s">
        <v>163</v>
      </c>
      <c r="DU1" t="s">
        <v>164</v>
      </c>
      <c r="DV1" t="s">
        <v>165</v>
      </c>
      <c r="DW1" t="s">
        <v>166</v>
      </c>
      <c r="DX1" t="s">
        <v>167</v>
      </c>
      <c r="DY1" t="s">
        <v>168</v>
      </c>
      <c r="DZ1" t="s">
        <v>169</v>
      </c>
      <c r="EA1" t="s">
        <v>170</v>
      </c>
      <c r="EB1" t="s">
        <v>171</v>
      </c>
      <c r="EC1" t="s">
        <v>172</v>
      </c>
    </row>
    <row r="2" spans="36:133" ht="23.25">
      <c r="AJ2" s="26" t="s">
        <v>173</v>
      </c>
      <c r="AK2" s="26" t="s">
        <v>173</v>
      </c>
      <c r="AL2" s="26" t="s">
        <v>173</v>
      </c>
      <c r="AM2" s="27" t="s">
        <v>173</v>
      </c>
      <c r="AN2" s="21" t="s">
        <v>173</v>
      </c>
      <c r="AO2" s="21" t="s">
        <v>173</v>
      </c>
      <c r="AP2" s="22" t="s">
        <v>173</v>
      </c>
      <c r="AQ2" t="s">
        <v>173</v>
      </c>
      <c r="AR2" s="23" t="s">
        <v>173</v>
      </c>
      <c r="AS2" s="24" t="s">
        <v>173</v>
      </c>
      <c r="AT2" s="24" t="s">
        <v>173</v>
      </c>
      <c r="AU2" s="25" t="s">
        <v>173</v>
      </c>
      <c r="AV2" t="s">
        <v>173</v>
      </c>
      <c r="AW2" t="s">
        <v>173</v>
      </c>
      <c r="AX2" t="s">
        <v>173</v>
      </c>
      <c r="AY2" t="s">
        <v>173</v>
      </c>
      <c r="AZ2" t="s">
        <v>173</v>
      </c>
      <c r="BA2" t="s">
        <v>173</v>
      </c>
      <c r="BB2" t="s">
        <v>173</v>
      </c>
      <c r="BC2" t="s">
        <v>173</v>
      </c>
      <c r="BD2" t="s">
        <v>173</v>
      </c>
      <c r="BE2" t="s">
        <v>173</v>
      </c>
      <c r="BF2" t="s">
        <v>173</v>
      </c>
      <c r="BG2" t="s">
        <v>173</v>
      </c>
      <c r="BH2" t="s">
        <v>173</v>
      </c>
      <c r="BI2" t="s">
        <v>173</v>
      </c>
      <c r="BJ2" t="s">
        <v>173</v>
      </c>
      <c r="BK2" t="s">
        <v>173</v>
      </c>
      <c r="BL2" t="s">
        <v>173</v>
      </c>
      <c r="BM2" t="s">
        <v>173</v>
      </c>
      <c r="BN2" t="s">
        <v>173</v>
      </c>
      <c r="BO2" t="s">
        <v>173</v>
      </c>
      <c r="BP2" t="s">
        <v>173</v>
      </c>
      <c r="BQ2" t="s">
        <v>173</v>
      </c>
      <c r="BR2" t="s">
        <v>173</v>
      </c>
      <c r="BS2" t="s">
        <v>173</v>
      </c>
      <c r="BT2" t="s">
        <v>173</v>
      </c>
      <c r="BU2" t="s">
        <v>173</v>
      </c>
      <c r="BV2" t="s">
        <v>173</v>
      </c>
      <c r="BW2" t="s">
        <v>173</v>
      </c>
      <c r="BX2" t="s">
        <v>173</v>
      </c>
      <c r="BY2" t="s">
        <v>173</v>
      </c>
      <c r="BZ2" t="s">
        <v>173</v>
      </c>
      <c r="CA2" t="s">
        <v>173</v>
      </c>
      <c r="CB2" t="s">
        <v>173</v>
      </c>
      <c r="CC2" t="s">
        <v>173</v>
      </c>
      <c r="CD2" t="s">
        <v>173</v>
      </c>
      <c r="CE2" t="s">
        <v>173</v>
      </c>
      <c r="CF2" t="s">
        <v>173</v>
      </c>
      <c r="CG2" t="s">
        <v>173</v>
      </c>
      <c r="CH2" t="s">
        <v>173</v>
      </c>
      <c r="CI2" t="s">
        <v>173</v>
      </c>
      <c r="CJ2" t="s">
        <v>173</v>
      </c>
      <c r="CK2" t="s">
        <v>173</v>
      </c>
      <c r="CL2" t="s">
        <v>173</v>
      </c>
      <c r="CM2" t="s">
        <v>173</v>
      </c>
      <c r="CN2" t="s">
        <v>173</v>
      </c>
      <c r="CO2" t="s">
        <v>173</v>
      </c>
      <c r="CP2" t="s">
        <v>173</v>
      </c>
      <c r="CQ2" t="s">
        <v>173</v>
      </c>
      <c r="CR2" t="s">
        <v>173</v>
      </c>
      <c r="CS2" t="s">
        <v>173</v>
      </c>
      <c r="CT2" t="s">
        <v>173</v>
      </c>
      <c r="CU2" t="s">
        <v>173</v>
      </c>
      <c r="CV2" t="s">
        <v>173</v>
      </c>
      <c r="CW2" t="s">
        <v>173</v>
      </c>
      <c r="CX2" t="s">
        <v>173</v>
      </c>
      <c r="CY2" t="s">
        <v>173</v>
      </c>
      <c r="CZ2" t="s">
        <v>173</v>
      </c>
      <c r="DA2" t="s">
        <v>173</v>
      </c>
      <c r="DB2" t="s">
        <v>173</v>
      </c>
      <c r="DC2" t="s">
        <v>173</v>
      </c>
      <c r="DD2" t="s">
        <v>173</v>
      </c>
      <c r="DE2" t="s">
        <v>173</v>
      </c>
      <c r="DF2" t="s">
        <v>173</v>
      </c>
      <c r="DG2" t="s">
        <v>173</v>
      </c>
      <c r="DH2" t="s">
        <v>173</v>
      </c>
      <c r="DI2" t="s">
        <v>173</v>
      </c>
      <c r="DJ2" t="s">
        <v>173</v>
      </c>
      <c r="DK2" t="s">
        <v>173</v>
      </c>
      <c r="DL2" t="s">
        <v>173</v>
      </c>
      <c r="DM2" t="s">
        <v>173</v>
      </c>
      <c r="DN2" t="s">
        <v>173</v>
      </c>
      <c r="DO2" t="s">
        <v>173</v>
      </c>
      <c r="DP2" t="s">
        <v>173</v>
      </c>
      <c r="DQ2" t="s">
        <v>173</v>
      </c>
      <c r="DR2" t="s">
        <v>173</v>
      </c>
      <c r="DS2" t="s">
        <v>173</v>
      </c>
      <c r="DT2" t="s">
        <v>173</v>
      </c>
      <c r="DU2" t="s">
        <v>173</v>
      </c>
      <c r="DV2" t="s">
        <v>173</v>
      </c>
      <c r="DW2" t="s">
        <v>173</v>
      </c>
      <c r="DX2" t="s">
        <v>174</v>
      </c>
      <c r="DY2" t="s">
        <v>173</v>
      </c>
      <c r="DZ2" t="s">
        <v>173</v>
      </c>
      <c r="EA2" t="s">
        <v>173</v>
      </c>
      <c r="EB2" t="s">
        <v>173</v>
      </c>
      <c r="EC2" t="s">
        <v>173</v>
      </c>
    </row>
    <row r="3" spans="1:36" ht="23.25">
      <c r="A3" s="28" t="s">
        <v>45</v>
      </c>
      <c r="F3" s="28"/>
      <c r="K3" s="28"/>
      <c r="P3" s="28"/>
      <c r="U3" s="28"/>
      <c r="Z3" s="28"/>
      <c r="AE3" s="28"/>
      <c r="AJ3" s="28"/>
    </row>
    <row r="4" spans="1:39" s="30" customFormat="1" ht="23.25">
      <c r="A4" s="31"/>
      <c r="D4" s="29"/>
      <c r="F4" s="31"/>
      <c r="I4" s="29"/>
      <c r="K4" s="31"/>
      <c r="N4" s="29"/>
      <c r="P4" s="31"/>
      <c r="S4" s="29"/>
      <c r="U4" s="31"/>
      <c r="X4" s="29"/>
      <c r="Z4" s="31"/>
      <c r="AC4" s="29"/>
      <c r="AE4" s="31"/>
      <c r="AH4" s="29"/>
      <c r="AJ4" s="31"/>
      <c r="AM4" s="29"/>
    </row>
    <row r="5" spans="1:39" s="76" customFormat="1" ht="23.25">
      <c r="A5" s="82" t="s">
        <v>46</v>
      </c>
      <c r="B5" s="82"/>
      <c r="C5" s="82"/>
      <c r="D5" s="83"/>
      <c r="F5" s="82" t="s">
        <v>67</v>
      </c>
      <c r="G5" s="82"/>
      <c r="H5" s="82"/>
      <c r="I5" s="83"/>
      <c r="K5" s="82" t="s">
        <v>68</v>
      </c>
      <c r="L5" s="82"/>
      <c r="M5" s="82"/>
      <c r="N5" s="83"/>
      <c r="P5" s="76" t="s">
        <v>69</v>
      </c>
      <c r="Q5" s="90"/>
      <c r="R5" s="90"/>
      <c r="S5" s="91"/>
      <c r="U5" s="76" t="s">
        <v>70</v>
      </c>
      <c r="X5" s="81"/>
      <c r="Z5" s="76" t="s">
        <v>71</v>
      </c>
      <c r="AC5" s="81"/>
      <c r="AE5" s="76" t="s">
        <v>72</v>
      </c>
      <c r="AH5" s="81"/>
      <c r="AJ5" s="76" t="s">
        <v>73</v>
      </c>
      <c r="AM5" s="81"/>
    </row>
    <row r="6" spans="1:39" s="80" customFormat="1" ht="23.25">
      <c r="A6" s="84" t="s">
        <v>1</v>
      </c>
      <c r="B6" s="84" t="s">
        <v>2</v>
      </c>
      <c r="C6" s="84" t="s">
        <v>3</v>
      </c>
      <c r="D6" s="84" t="s">
        <v>4</v>
      </c>
      <c r="F6" s="84" t="s">
        <v>1</v>
      </c>
      <c r="G6" s="84" t="s">
        <v>2</v>
      </c>
      <c r="H6" s="84" t="s">
        <v>3</v>
      </c>
      <c r="I6" s="84" t="s">
        <v>4</v>
      </c>
      <c r="K6" s="84" t="s">
        <v>1</v>
      </c>
      <c r="L6" s="84" t="s">
        <v>2</v>
      </c>
      <c r="M6" s="84" t="s">
        <v>3</v>
      </c>
      <c r="N6" s="84" t="s">
        <v>4</v>
      </c>
      <c r="P6" s="77" t="s">
        <v>1</v>
      </c>
      <c r="Q6" s="78" t="s">
        <v>2</v>
      </c>
      <c r="R6" s="78" t="s">
        <v>3</v>
      </c>
      <c r="S6" s="79" t="s">
        <v>4</v>
      </c>
      <c r="U6" s="77" t="s">
        <v>1</v>
      </c>
      <c r="V6" s="78" t="s">
        <v>2</v>
      </c>
      <c r="W6" s="78" t="s">
        <v>3</v>
      </c>
      <c r="X6" s="79" t="s">
        <v>4</v>
      </c>
      <c r="Z6" s="77" t="s">
        <v>1</v>
      </c>
      <c r="AA6" s="78" t="s">
        <v>2</v>
      </c>
      <c r="AB6" s="78" t="s">
        <v>3</v>
      </c>
      <c r="AC6" s="79" t="s">
        <v>4</v>
      </c>
      <c r="AE6" s="77" t="s">
        <v>1</v>
      </c>
      <c r="AF6" s="78" t="s">
        <v>2</v>
      </c>
      <c r="AG6" s="78" t="s">
        <v>3</v>
      </c>
      <c r="AH6" s="79" t="s">
        <v>4</v>
      </c>
      <c r="AJ6" s="77" t="s">
        <v>1</v>
      </c>
      <c r="AK6" s="78" t="s">
        <v>2</v>
      </c>
      <c r="AL6" s="78" t="s">
        <v>3</v>
      </c>
      <c r="AM6" s="79" t="s">
        <v>4</v>
      </c>
    </row>
    <row r="7" spans="1:39" s="29" customFormat="1" ht="23.25">
      <c r="A7" s="85">
        <v>1</v>
      </c>
      <c r="B7" s="86" t="s">
        <v>47</v>
      </c>
      <c r="C7" s="85"/>
      <c r="D7" s="85"/>
      <c r="F7" s="85">
        <v>1</v>
      </c>
      <c r="G7" s="86" t="s">
        <v>47</v>
      </c>
      <c r="H7" s="85"/>
      <c r="I7" s="85"/>
      <c r="K7" s="85">
        <v>1</v>
      </c>
      <c r="L7" s="86" t="s">
        <v>47</v>
      </c>
      <c r="M7" s="85"/>
      <c r="N7" s="85"/>
      <c r="P7" s="66">
        <v>1</v>
      </c>
      <c r="Q7" s="67" t="s">
        <v>47</v>
      </c>
      <c r="R7" s="68"/>
      <c r="S7" s="69"/>
      <c r="U7" s="66">
        <v>1</v>
      </c>
      <c r="V7" s="67" t="s">
        <v>47</v>
      </c>
      <c r="W7" s="68"/>
      <c r="X7" s="69"/>
      <c r="Z7" s="66">
        <v>1</v>
      </c>
      <c r="AA7" s="67" t="s">
        <v>47</v>
      </c>
      <c r="AB7" s="68"/>
      <c r="AC7" s="69"/>
      <c r="AE7" s="66">
        <v>1</v>
      </c>
      <c r="AF7" s="67" t="s">
        <v>47</v>
      </c>
      <c r="AG7" s="68"/>
      <c r="AH7" s="69"/>
      <c r="AJ7" s="66">
        <v>1</v>
      </c>
      <c r="AK7" s="67" t="s">
        <v>47</v>
      </c>
      <c r="AL7" s="68"/>
      <c r="AM7" s="69"/>
    </row>
    <row r="8" spans="1:39" s="30" customFormat="1" ht="23.25">
      <c r="A8" s="87">
        <f>+IF(B8&lt;&gt;0,1,".")</f>
        <v>1</v>
      </c>
      <c r="B8" s="88" t="s">
        <v>51</v>
      </c>
      <c r="C8" s="88">
        <v>10</v>
      </c>
      <c r="D8" s="85" t="s">
        <v>27</v>
      </c>
      <c r="F8" s="87" t="str">
        <f>+IF(G8&lt;&gt;0,1,".")</f>
        <v>.</v>
      </c>
      <c r="G8" s="88"/>
      <c r="H8" s="88"/>
      <c r="I8" s="85" t="s">
        <v>27</v>
      </c>
      <c r="K8" s="87" t="str">
        <f>+IF(L8&lt;&gt;0,1,".")</f>
        <v>.</v>
      </c>
      <c r="L8" s="88"/>
      <c r="M8" s="88"/>
      <c r="N8" s="85" t="s">
        <v>27</v>
      </c>
      <c r="P8" s="70" t="str">
        <f>+IF(Q8&lt;&gt;0,1,".")</f>
        <v>.</v>
      </c>
      <c r="Q8" s="71"/>
      <c r="R8" s="71"/>
      <c r="S8" s="69" t="s">
        <v>27</v>
      </c>
      <c r="U8" s="70" t="str">
        <f>+IF(V8&lt;&gt;0,1,".")</f>
        <v>.</v>
      </c>
      <c r="V8" s="71"/>
      <c r="W8" s="71"/>
      <c r="X8" s="69" t="s">
        <v>27</v>
      </c>
      <c r="Z8" s="70" t="str">
        <f>+IF(AA8&lt;&gt;0,1,".")</f>
        <v>.</v>
      </c>
      <c r="AA8" s="71"/>
      <c r="AB8" s="71"/>
      <c r="AC8" s="69" t="s">
        <v>27</v>
      </c>
      <c r="AE8" s="70" t="str">
        <f>+IF(AF8&lt;&gt;0,1,".")</f>
        <v>.</v>
      </c>
      <c r="AF8" s="71"/>
      <c r="AG8" s="71"/>
      <c r="AH8" s="69" t="s">
        <v>27</v>
      </c>
      <c r="AJ8" s="70" t="str">
        <f>+IF(AK8&lt;&gt;0,1,".")</f>
        <v>.</v>
      </c>
      <c r="AK8" s="71"/>
      <c r="AL8" s="71"/>
      <c r="AM8" s="69" t="s">
        <v>27</v>
      </c>
    </row>
    <row r="9" spans="1:39" s="30" customFormat="1" ht="23.25">
      <c r="A9" s="87" t="str">
        <f>+IF(B9&lt;&gt;0,A8+1,".")</f>
        <v>.</v>
      </c>
      <c r="B9" s="88"/>
      <c r="C9" s="88"/>
      <c r="D9" s="85" t="s">
        <v>27</v>
      </c>
      <c r="F9" s="87" t="str">
        <f>+IF(G9&lt;&gt;0,F8+1,".")</f>
        <v>.</v>
      </c>
      <c r="G9" s="88"/>
      <c r="H9" s="88"/>
      <c r="I9" s="85" t="s">
        <v>27</v>
      </c>
      <c r="K9" s="87" t="str">
        <f>+IF(L9&lt;&gt;0,K8+1,".")</f>
        <v>.</v>
      </c>
      <c r="L9" s="88"/>
      <c r="M9" s="88"/>
      <c r="N9" s="85" t="s">
        <v>27</v>
      </c>
      <c r="P9" s="70" t="str">
        <f>+IF(Q9&lt;&gt;0,P8+1,".")</f>
        <v>.</v>
      </c>
      <c r="Q9" s="71"/>
      <c r="R9" s="71"/>
      <c r="S9" s="69" t="s">
        <v>27</v>
      </c>
      <c r="U9" s="70" t="str">
        <f>+IF(V9&lt;&gt;0,U8+1,".")</f>
        <v>.</v>
      </c>
      <c r="V9" s="71"/>
      <c r="W9" s="71"/>
      <c r="X9" s="69" t="s">
        <v>27</v>
      </c>
      <c r="Z9" s="70" t="str">
        <f>+IF(AA9&lt;&gt;0,Z8+1,".")</f>
        <v>.</v>
      </c>
      <c r="AA9" s="71"/>
      <c r="AB9" s="71"/>
      <c r="AC9" s="69" t="s">
        <v>27</v>
      </c>
      <c r="AE9" s="70" t="str">
        <f>+IF(AF9&lt;&gt;0,AE8+1,".")</f>
        <v>.</v>
      </c>
      <c r="AF9" s="71"/>
      <c r="AG9" s="71"/>
      <c r="AH9" s="69" t="s">
        <v>27</v>
      </c>
      <c r="AJ9" s="70" t="str">
        <f>+IF(AK9&lt;&gt;0,AJ8+1,".")</f>
        <v>.</v>
      </c>
      <c r="AK9" s="71"/>
      <c r="AL9" s="71"/>
      <c r="AM9" s="69" t="s">
        <v>27</v>
      </c>
    </row>
    <row r="10" spans="1:39" s="30" customFormat="1" ht="23.25">
      <c r="A10" s="87" t="str">
        <f>+IF(B10&lt;&gt;0,A9+1,".")</f>
        <v>.</v>
      </c>
      <c r="B10" s="88"/>
      <c r="C10" s="88"/>
      <c r="D10" s="85" t="s">
        <v>27</v>
      </c>
      <c r="F10" s="87" t="str">
        <f>+IF(G10&lt;&gt;0,F9+1,".")</f>
        <v>.</v>
      </c>
      <c r="G10" s="88"/>
      <c r="H10" s="88"/>
      <c r="I10" s="85" t="s">
        <v>27</v>
      </c>
      <c r="K10" s="87" t="str">
        <f>+IF(L10&lt;&gt;0,K9+1,".")</f>
        <v>.</v>
      </c>
      <c r="L10" s="88"/>
      <c r="M10" s="88"/>
      <c r="N10" s="85" t="s">
        <v>27</v>
      </c>
      <c r="P10" s="70" t="str">
        <f>+IF(Q10&lt;&gt;0,P9+1,".")</f>
        <v>.</v>
      </c>
      <c r="Q10" s="71"/>
      <c r="R10" s="71"/>
      <c r="S10" s="69" t="s">
        <v>27</v>
      </c>
      <c r="U10" s="70" t="str">
        <f>+IF(V10&lt;&gt;0,U9+1,".")</f>
        <v>.</v>
      </c>
      <c r="V10" s="71"/>
      <c r="W10" s="71"/>
      <c r="X10" s="69" t="s">
        <v>27</v>
      </c>
      <c r="Z10" s="70" t="str">
        <f>+IF(AA10&lt;&gt;0,Z9+1,".")</f>
        <v>.</v>
      </c>
      <c r="AA10" s="71"/>
      <c r="AB10" s="71"/>
      <c r="AC10" s="69" t="s">
        <v>27</v>
      </c>
      <c r="AE10" s="70" t="str">
        <f>+IF(AF10&lt;&gt;0,AE9+1,".")</f>
        <v>.</v>
      </c>
      <c r="AF10" s="71"/>
      <c r="AG10" s="71"/>
      <c r="AH10" s="69" t="s">
        <v>27</v>
      </c>
      <c r="AJ10" s="70" t="str">
        <f>+IF(AK10&lt;&gt;0,AJ9+1,".")</f>
        <v>.</v>
      </c>
      <c r="AK10" s="71"/>
      <c r="AL10" s="71"/>
      <c r="AM10" s="69" t="s">
        <v>27</v>
      </c>
    </row>
    <row r="11" spans="1:39" s="30" customFormat="1" ht="23.25">
      <c r="A11" s="85">
        <v>2</v>
      </c>
      <c r="B11" s="89" t="s">
        <v>48</v>
      </c>
      <c r="C11" s="89"/>
      <c r="D11" s="85"/>
      <c r="F11" s="85">
        <v>2</v>
      </c>
      <c r="G11" s="89" t="s">
        <v>48</v>
      </c>
      <c r="H11" s="89"/>
      <c r="I11" s="85"/>
      <c r="K11" s="85">
        <v>2</v>
      </c>
      <c r="L11" s="89" t="s">
        <v>48</v>
      </c>
      <c r="M11" s="89"/>
      <c r="N11" s="85"/>
      <c r="P11" s="66">
        <v>2</v>
      </c>
      <c r="Q11" s="72" t="s">
        <v>48</v>
      </c>
      <c r="R11" s="72"/>
      <c r="S11" s="69"/>
      <c r="U11" s="66">
        <v>2</v>
      </c>
      <c r="V11" s="72" t="s">
        <v>48</v>
      </c>
      <c r="W11" s="72"/>
      <c r="X11" s="69"/>
      <c r="Z11" s="66">
        <v>2</v>
      </c>
      <c r="AA11" s="72" t="s">
        <v>48</v>
      </c>
      <c r="AB11" s="72"/>
      <c r="AC11" s="69"/>
      <c r="AE11" s="66">
        <v>2</v>
      </c>
      <c r="AF11" s="72" t="s">
        <v>48</v>
      </c>
      <c r="AG11" s="72"/>
      <c r="AH11" s="69"/>
      <c r="AJ11" s="66">
        <v>2</v>
      </c>
      <c r="AK11" s="72" t="s">
        <v>48</v>
      </c>
      <c r="AL11" s="72"/>
      <c r="AM11" s="69"/>
    </row>
    <row r="12" spans="1:39" s="30" customFormat="1" ht="23.25">
      <c r="A12" s="87">
        <f>+IF(B12&lt;&gt;0,1,".")</f>
        <v>1</v>
      </c>
      <c r="B12" s="88" t="s">
        <v>64</v>
      </c>
      <c r="C12" s="88">
        <v>10</v>
      </c>
      <c r="D12" s="85" t="s">
        <v>27</v>
      </c>
      <c r="F12" s="87" t="str">
        <f>+IF(G12&lt;&gt;0,1,".")</f>
        <v>.</v>
      </c>
      <c r="G12" s="88"/>
      <c r="H12" s="88"/>
      <c r="I12" s="85" t="s">
        <v>27</v>
      </c>
      <c r="K12" s="87" t="str">
        <f>+IF(L12&lt;&gt;0,1,".")</f>
        <v>.</v>
      </c>
      <c r="L12" s="88"/>
      <c r="M12" s="88"/>
      <c r="N12" s="85" t="s">
        <v>27</v>
      </c>
      <c r="P12" s="70" t="str">
        <f>+IF(Q12&lt;&gt;0,1,".")</f>
        <v>.</v>
      </c>
      <c r="Q12" s="71"/>
      <c r="R12" s="71"/>
      <c r="S12" s="69" t="s">
        <v>27</v>
      </c>
      <c r="U12" s="70" t="str">
        <f>+IF(V12&lt;&gt;0,1,".")</f>
        <v>.</v>
      </c>
      <c r="V12" s="71"/>
      <c r="W12" s="71"/>
      <c r="X12" s="69" t="s">
        <v>27</v>
      </c>
      <c r="Z12" s="70" t="str">
        <f>+IF(AA12&lt;&gt;0,1,".")</f>
        <v>.</v>
      </c>
      <c r="AA12" s="71"/>
      <c r="AB12" s="71"/>
      <c r="AC12" s="69" t="s">
        <v>27</v>
      </c>
      <c r="AE12" s="70" t="str">
        <f>+IF(AF12&lt;&gt;0,1,".")</f>
        <v>.</v>
      </c>
      <c r="AF12" s="71"/>
      <c r="AG12" s="71"/>
      <c r="AH12" s="69" t="s">
        <v>27</v>
      </c>
      <c r="AJ12" s="70" t="str">
        <f>+IF(AK12&lt;&gt;0,1,".")</f>
        <v>.</v>
      </c>
      <c r="AK12" s="71"/>
      <c r="AL12" s="71"/>
      <c r="AM12" s="69" t="s">
        <v>27</v>
      </c>
    </row>
    <row r="13" spans="1:39" s="30" customFormat="1" ht="23.25">
      <c r="A13" s="87" t="str">
        <f>+IF(B13&lt;&gt;0,A12+1,".")</f>
        <v>.</v>
      </c>
      <c r="B13" s="88"/>
      <c r="C13" s="88"/>
      <c r="D13" s="85" t="s">
        <v>27</v>
      </c>
      <c r="F13" s="87" t="str">
        <f>+IF(G13&lt;&gt;0,F12+1,".")</f>
        <v>.</v>
      </c>
      <c r="G13" s="88"/>
      <c r="H13" s="88"/>
      <c r="I13" s="85" t="s">
        <v>27</v>
      </c>
      <c r="K13" s="87" t="str">
        <f>+IF(L13&lt;&gt;0,K12+1,".")</f>
        <v>.</v>
      </c>
      <c r="L13" s="88"/>
      <c r="M13" s="88"/>
      <c r="N13" s="85" t="s">
        <v>27</v>
      </c>
      <c r="P13" s="70" t="str">
        <f>+IF(Q13&lt;&gt;0,P12+1,".")</f>
        <v>.</v>
      </c>
      <c r="Q13" s="71"/>
      <c r="R13" s="71"/>
      <c r="S13" s="69" t="s">
        <v>27</v>
      </c>
      <c r="U13" s="70" t="str">
        <f>+IF(V13&lt;&gt;0,U12+1,".")</f>
        <v>.</v>
      </c>
      <c r="V13" s="71"/>
      <c r="W13" s="71"/>
      <c r="X13" s="69" t="s">
        <v>27</v>
      </c>
      <c r="Z13" s="70" t="str">
        <f>+IF(AA13&lt;&gt;0,Z12+1,".")</f>
        <v>.</v>
      </c>
      <c r="AA13" s="71"/>
      <c r="AB13" s="71"/>
      <c r="AC13" s="69" t="s">
        <v>27</v>
      </c>
      <c r="AE13" s="70" t="str">
        <f>+IF(AF13&lt;&gt;0,AE12+1,".")</f>
        <v>.</v>
      </c>
      <c r="AF13" s="71"/>
      <c r="AG13" s="71"/>
      <c r="AH13" s="69" t="s">
        <v>27</v>
      </c>
      <c r="AJ13" s="70" t="str">
        <f>+IF(AK13&lt;&gt;0,AJ12+1,".")</f>
        <v>.</v>
      </c>
      <c r="AK13" s="71"/>
      <c r="AL13" s="71"/>
      <c r="AM13" s="69" t="s">
        <v>27</v>
      </c>
    </row>
    <row r="14" spans="1:39" s="30" customFormat="1" ht="23.25">
      <c r="A14" s="87" t="str">
        <f>+IF(B14&lt;&gt;0,A13+1,".")</f>
        <v>.</v>
      </c>
      <c r="B14" s="88"/>
      <c r="C14" s="88"/>
      <c r="D14" s="85" t="s">
        <v>27</v>
      </c>
      <c r="F14" s="87" t="str">
        <f>+IF(G14&lt;&gt;0,F13+1,".")</f>
        <v>.</v>
      </c>
      <c r="G14" s="88"/>
      <c r="H14" s="88"/>
      <c r="I14" s="85" t="s">
        <v>27</v>
      </c>
      <c r="K14" s="87" t="str">
        <f>+IF(L14&lt;&gt;0,K13+1,".")</f>
        <v>.</v>
      </c>
      <c r="L14" s="88"/>
      <c r="M14" s="88"/>
      <c r="N14" s="85" t="s">
        <v>27</v>
      </c>
      <c r="P14" s="70" t="str">
        <f>+IF(Q14&lt;&gt;0,P13+1,".")</f>
        <v>.</v>
      </c>
      <c r="Q14" s="71"/>
      <c r="R14" s="71"/>
      <c r="S14" s="69" t="s">
        <v>27</v>
      </c>
      <c r="U14" s="70" t="str">
        <f>+IF(V14&lt;&gt;0,U13+1,".")</f>
        <v>.</v>
      </c>
      <c r="V14" s="71"/>
      <c r="W14" s="71"/>
      <c r="X14" s="69" t="s">
        <v>27</v>
      </c>
      <c r="Z14" s="70" t="str">
        <f>+IF(AA14&lt;&gt;0,Z13+1,".")</f>
        <v>.</v>
      </c>
      <c r="AA14" s="71"/>
      <c r="AB14" s="71"/>
      <c r="AC14" s="69" t="s">
        <v>27</v>
      </c>
      <c r="AE14" s="70" t="str">
        <f>+IF(AF14&lt;&gt;0,AE13+1,".")</f>
        <v>.</v>
      </c>
      <c r="AF14" s="71"/>
      <c r="AG14" s="71"/>
      <c r="AH14" s="69" t="s">
        <v>27</v>
      </c>
      <c r="AJ14" s="70" t="str">
        <f>+IF(AK14&lt;&gt;0,AJ13+1,".")</f>
        <v>.</v>
      </c>
      <c r="AK14" s="71"/>
      <c r="AL14" s="71"/>
      <c r="AM14" s="69" t="s">
        <v>27</v>
      </c>
    </row>
    <row r="15" spans="1:39" s="30" customFormat="1" ht="23.25">
      <c r="A15" s="85">
        <v>3</v>
      </c>
      <c r="B15" s="89" t="s">
        <v>49</v>
      </c>
      <c r="C15" s="89"/>
      <c r="D15" s="85"/>
      <c r="F15" s="85">
        <v>3</v>
      </c>
      <c r="G15" s="89" t="s">
        <v>49</v>
      </c>
      <c r="H15" s="89"/>
      <c r="I15" s="85"/>
      <c r="K15" s="85">
        <v>3</v>
      </c>
      <c r="L15" s="89" t="s">
        <v>49</v>
      </c>
      <c r="M15" s="89"/>
      <c r="N15" s="85"/>
      <c r="P15" s="66">
        <v>3</v>
      </c>
      <c r="Q15" s="72" t="s">
        <v>49</v>
      </c>
      <c r="R15" s="72"/>
      <c r="S15" s="69"/>
      <c r="U15" s="66">
        <v>3</v>
      </c>
      <c r="V15" s="72" t="s">
        <v>49</v>
      </c>
      <c r="W15" s="72"/>
      <c r="X15" s="69"/>
      <c r="Z15" s="66">
        <v>3</v>
      </c>
      <c r="AA15" s="72" t="s">
        <v>49</v>
      </c>
      <c r="AB15" s="72"/>
      <c r="AC15" s="69"/>
      <c r="AE15" s="66">
        <v>3</v>
      </c>
      <c r="AF15" s="72" t="s">
        <v>49</v>
      </c>
      <c r="AG15" s="72"/>
      <c r="AH15" s="69"/>
      <c r="AJ15" s="66">
        <v>3</v>
      </c>
      <c r="AK15" s="72" t="s">
        <v>49</v>
      </c>
      <c r="AL15" s="72"/>
      <c r="AM15" s="69"/>
    </row>
    <row r="16" spans="1:39" s="30" customFormat="1" ht="23.25">
      <c r="A16" s="87" t="str">
        <f>+IF(B16&lt;&gt;0,1,".")</f>
        <v>.</v>
      </c>
      <c r="B16" s="88"/>
      <c r="C16" s="88"/>
      <c r="D16" s="85" t="s">
        <v>27</v>
      </c>
      <c r="F16" s="87" t="str">
        <f>+IF(G16&lt;&gt;0,1,".")</f>
        <v>.</v>
      </c>
      <c r="G16" s="88"/>
      <c r="H16" s="88"/>
      <c r="I16" s="85" t="s">
        <v>27</v>
      </c>
      <c r="K16" s="87" t="str">
        <f>+IF(L16&lt;&gt;0,1,".")</f>
        <v>.</v>
      </c>
      <c r="L16" s="88"/>
      <c r="M16" s="88"/>
      <c r="N16" s="85" t="s">
        <v>27</v>
      </c>
      <c r="P16" s="70" t="str">
        <f>+IF(Q16&lt;&gt;0,1,".")</f>
        <v>.</v>
      </c>
      <c r="Q16" s="71"/>
      <c r="R16" s="71"/>
      <c r="S16" s="69" t="s">
        <v>27</v>
      </c>
      <c r="U16" s="70" t="str">
        <f>+IF(V16&lt;&gt;0,1,".")</f>
        <v>.</v>
      </c>
      <c r="V16" s="71"/>
      <c r="W16" s="71"/>
      <c r="X16" s="69" t="s">
        <v>27</v>
      </c>
      <c r="Z16" s="70" t="str">
        <f>+IF(AA16&lt;&gt;0,1,".")</f>
        <v>.</v>
      </c>
      <c r="AA16" s="71"/>
      <c r="AB16" s="71"/>
      <c r="AC16" s="69" t="s">
        <v>27</v>
      </c>
      <c r="AE16" s="70" t="str">
        <f>+IF(AF16&lt;&gt;0,1,".")</f>
        <v>.</v>
      </c>
      <c r="AF16" s="71"/>
      <c r="AG16" s="71"/>
      <c r="AH16" s="69" t="s">
        <v>27</v>
      </c>
      <c r="AJ16" s="70" t="str">
        <f>+IF(AK16&lt;&gt;0,1,".")</f>
        <v>.</v>
      </c>
      <c r="AK16" s="71"/>
      <c r="AL16" s="71"/>
      <c r="AM16" s="69" t="s">
        <v>27</v>
      </c>
    </row>
    <row r="17" spans="1:39" s="30" customFormat="1" ht="23.25">
      <c r="A17" s="87" t="str">
        <f>+IF(B17&lt;&gt;0,A16+1,".")</f>
        <v>.</v>
      </c>
      <c r="B17" s="88"/>
      <c r="C17" s="88"/>
      <c r="D17" s="85" t="s">
        <v>27</v>
      </c>
      <c r="F17" s="87" t="str">
        <f>+IF(G17&lt;&gt;0,F16+1,".")</f>
        <v>.</v>
      </c>
      <c r="G17" s="88"/>
      <c r="H17" s="88"/>
      <c r="I17" s="85" t="s">
        <v>27</v>
      </c>
      <c r="K17" s="87" t="str">
        <f>+IF(L17&lt;&gt;0,K16+1,".")</f>
        <v>.</v>
      </c>
      <c r="L17" s="88"/>
      <c r="M17" s="88"/>
      <c r="N17" s="85" t="s">
        <v>27</v>
      </c>
      <c r="P17" s="70" t="str">
        <f>+IF(Q17&lt;&gt;0,P16+1,".")</f>
        <v>.</v>
      </c>
      <c r="Q17" s="71"/>
      <c r="R17" s="71"/>
      <c r="S17" s="69" t="s">
        <v>27</v>
      </c>
      <c r="U17" s="70" t="str">
        <f>+IF(V17&lt;&gt;0,U16+1,".")</f>
        <v>.</v>
      </c>
      <c r="V17" s="71"/>
      <c r="W17" s="71"/>
      <c r="X17" s="69" t="s">
        <v>27</v>
      </c>
      <c r="Z17" s="70" t="str">
        <f>+IF(AA17&lt;&gt;0,Z16+1,".")</f>
        <v>.</v>
      </c>
      <c r="AA17" s="71"/>
      <c r="AB17" s="71"/>
      <c r="AC17" s="69" t="s">
        <v>27</v>
      </c>
      <c r="AE17" s="70" t="str">
        <f>+IF(AF17&lt;&gt;0,AE16+1,".")</f>
        <v>.</v>
      </c>
      <c r="AF17" s="71"/>
      <c r="AG17" s="71"/>
      <c r="AH17" s="69" t="s">
        <v>27</v>
      </c>
      <c r="AJ17" s="70" t="str">
        <f>+IF(AK17&lt;&gt;0,AJ16+1,".")</f>
        <v>.</v>
      </c>
      <c r="AK17" s="71"/>
      <c r="AL17" s="71"/>
      <c r="AM17" s="69" t="s">
        <v>27</v>
      </c>
    </row>
    <row r="18" spans="1:39" s="30" customFormat="1" ht="23.25">
      <c r="A18" s="87" t="str">
        <f>+IF(B18&lt;&gt;0,A17+1,".")</f>
        <v>.</v>
      </c>
      <c r="B18" s="88"/>
      <c r="C18" s="88"/>
      <c r="D18" s="85" t="s">
        <v>27</v>
      </c>
      <c r="F18" s="87" t="str">
        <f>+IF(G18&lt;&gt;0,F17+1,".")</f>
        <v>.</v>
      </c>
      <c r="G18" s="88"/>
      <c r="H18" s="88"/>
      <c r="I18" s="85" t="s">
        <v>27</v>
      </c>
      <c r="K18" s="87" t="str">
        <f>+IF(L18&lt;&gt;0,K17+1,".")</f>
        <v>.</v>
      </c>
      <c r="L18" s="88"/>
      <c r="M18" s="88"/>
      <c r="N18" s="85" t="s">
        <v>27</v>
      </c>
      <c r="P18" s="70" t="str">
        <f>+IF(Q18&lt;&gt;0,P17+1,".")</f>
        <v>.</v>
      </c>
      <c r="Q18" s="71"/>
      <c r="R18" s="71"/>
      <c r="S18" s="69" t="s">
        <v>27</v>
      </c>
      <c r="U18" s="70" t="str">
        <f>+IF(V18&lt;&gt;0,U17+1,".")</f>
        <v>.</v>
      </c>
      <c r="V18" s="71"/>
      <c r="W18" s="71"/>
      <c r="X18" s="69" t="s">
        <v>27</v>
      </c>
      <c r="Z18" s="70" t="str">
        <f>+IF(AA18&lt;&gt;0,Z17+1,".")</f>
        <v>.</v>
      </c>
      <c r="AA18" s="71"/>
      <c r="AB18" s="71"/>
      <c r="AC18" s="69" t="s">
        <v>27</v>
      </c>
      <c r="AE18" s="70" t="str">
        <f>+IF(AF18&lt;&gt;0,AE17+1,".")</f>
        <v>.</v>
      </c>
      <c r="AF18" s="71"/>
      <c r="AG18" s="71"/>
      <c r="AH18" s="69" t="s">
        <v>27</v>
      </c>
      <c r="AJ18" s="70" t="str">
        <f>+IF(AK18&lt;&gt;0,AJ17+1,".")</f>
        <v>.</v>
      </c>
      <c r="AK18" s="71"/>
      <c r="AL18" s="71"/>
      <c r="AM18" s="69" t="s">
        <v>27</v>
      </c>
    </row>
    <row r="19" spans="1:39" s="30" customFormat="1" ht="23.25">
      <c r="A19" s="85">
        <v>4</v>
      </c>
      <c r="B19" s="89" t="s">
        <v>50</v>
      </c>
      <c r="C19" s="89"/>
      <c r="D19" s="85"/>
      <c r="F19" s="85">
        <v>4</v>
      </c>
      <c r="G19" s="89" t="s">
        <v>50</v>
      </c>
      <c r="H19" s="89"/>
      <c r="I19" s="85"/>
      <c r="K19" s="85">
        <v>4</v>
      </c>
      <c r="L19" s="89" t="s">
        <v>50</v>
      </c>
      <c r="M19" s="89"/>
      <c r="N19" s="85"/>
      <c r="P19" s="66">
        <v>4</v>
      </c>
      <c r="Q19" s="72" t="s">
        <v>50</v>
      </c>
      <c r="R19" s="72"/>
      <c r="S19" s="69"/>
      <c r="U19" s="66">
        <v>4</v>
      </c>
      <c r="V19" s="72" t="s">
        <v>50</v>
      </c>
      <c r="W19" s="72"/>
      <c r="X19" s="69"/>
      <c r="Z19" s="66">
        <v>4</v>
      </c>
      <c r="AA19" s="72" t="s">
        <v>50</v>
      </c>
      <c r="AB19" s="72"/>
      <c r="AC19" s="69"/>
      <c r="AE19" s="66">
        <v>4</v>
      </c>
      <c r="AF19" s="72" t="s">
        <v>50</v>
      </c>
      <c r="AG19" s="72"/>
      <c r="AH19" s="69"/>
      <c r="AJ19" s="66">
        <v>4</v>
      </c>
      <c r="AK19" s="72" t="s">
        <v>50</v>
      </c>
      <c r="AL19" s="72"/>
      <c r="AM19" s="69"/>
    </row>
    <row r="20" spans="1:39" s="30" customFormat="1" ht="23.25">
      <c r="A20" s="87" t="str">
        <f>+IF(B20&lt;&gt;0,1,".")</f>
        <v>.</v>
      </c>
      <c r="B20" s="88"/>
      <c r="C20" s="88"/>
      <c r="D20" s="85" t="s">
        <v>27</v>
      </c>
      <c r="F20" s="87" t="str">
        <f>+IF(G20&lt;&gt;0,1,".")</f>
        <v>.</v>
      </c>
      <c r="G20" s="88"/>
      <c r="H20" s="88"/>
      <c r="I20" s="85" t="s">
        <v>27</v>
      </c>
      <c r="K20" s="87" t="str">
        <f>+IF(L20&lt;&gt;0,1,".")</f>
        <v>.</v>
      </c>
      <c r="L20" s="88"/>
      <c r="M20" s="88"/>
      <c r="N20" s="85" t="s">
        <v>27</v>
      </c>
      <c r="P20" s="70" t="str">
        <f>+IF(Q20&lt;&gt;0,1,".")</f>
        <v>.</v>
      </c>
      <c r="Q20" s="71"/>
      <c r="R20" s="71"/>
      <c r="S20" s="69" t="s">
        <v>27</v>
      </c>
      <c r="U20" s="70" t="str">
        <f>+IF(V20&lt;&gt;0,1,".")</f>
        <v>.</v>
      </c>
      <c r="V20" s="71"/>
      <c r="W20" s="71"/>
      <c r="X20" s="69" t="s">
        <v>27</v>
      </c>
      <c r="Z20" s="70" t="str">
        <f>+IF(AA20&lt;&gt;0,1,".")</f>
        <v>.</v>
      </c>
      <c r="AA20" s="71"/>
      <c r="AB20" s="71"/>
      <c r="AC20" s="69" t="s">
        <v>27</v>
      </c>
      <c r="AE20" s="70" t="str">
        <f>+IF(AF20&lt;&gt;0,1,".")</f>
        <v>.</v>
      </c>
      <c r="AF20" s="71"/>
      <c r="AG20" s="71"/>
      <c r="AH20" s="69" t="s">
        <v>27</v>
      </c>
      <c r="AJ20" s="70" t="str">
        <f>+IF(AK20&lt;&gt;0,1,".")</f>
        <v>.</v>
      </c>
      <c r="AK20" s="71"/>
      <c r="AL20" s="71"/>
      <c r="AM20" s="69" t="s">
        <v>27</v>
      </c>
    </row>
    <row r="21" spans="1:39" s="30" customFormat="1" ht="23.25">
      <c r="A21" s="87" t="str">
        <f>+IF(B21&lt;&gt;0,A20+1,".")</f>
        <v>.</v>
      </c>
      <c r="B21" s="88"/>
      <c r="C21" s="88"/>
      <c r="D21" s="85" t="s">
        <v>27</v>
      </c>
      <c r="F21" s="87" t="str">
        <f>+IF(G21&lt;&gt;0,F20+1,".")</f>
        <v>.</v>
      </c>
      <c r="G21" s="88"/>
      <c r="H21" s="88"/>
      <c r="I21" s="85" t="s">
        <v>27</v>
      </c>
      <c r="K21" s="87" t="str">
        <f>+IF(L21&lt;&gt;0,K20+1,".")</f>
        <v>.</v>
      </c>
      <c r="L21" s="88"/>
      <c r="M21" s="88"/>
      <c r="N21" s="85" t="s">
        <v>27</v>
      </c>
      <c r="P21" s="70" t="str">
        <f>+IF(Q21&lt;&gt;0,P20+1,".")</f>
        <v>.</v>
      </c>
      <c r="Q21" s="71"/>
      <c r="R21" s="71"/>
      <c r="S21" s="69" t="s">
        <v>27</v>
      </c>
      <c r="U21" s="70" t="str">
        <f>+IF(V21&lt;&gt;0,U20+1,".")</f>
        <v>.</v>
      </c>
      <c r="V21" s="71"/>
      <c r="W21" s="71"/>
      <c r="X21" s="69" t="s">
        <v>27</v>
      </c>
      <c r="Z21" s="70" t="str">
        <f>+IF(AA21&lt;&gt;0,Z20+1,".")</f>
        <v>.</v>
      </c>
      <c r="AA21" s="71"/>
      <c r="AB21" s="71"/>
      <c r="AC21" s="69" t="s">
        <v>27</v>
      </c>
      <c r="AE21" s="70" t="str">
        <f>+IF(AF21&lt;&gt;0,AE20+1,".")</f>
        <v>.</v>
      </c>
      <c r="AF21" s="71"/>
      <c r="AG21" s="71"/>
      <c r="AH21" s="69" t="s">
        <v>27</v>
      </c>
      <c r="AJ21" s="70" t="str">
        <f>+IF(AK21&lt;&gt;0,AJ20+1,".")</f>
        <v>.</v>
      </c>
      <c r="AK21" s="71"/>
      <c r="AL21" s="71"/>
      <c r="AM21" s="69" t="s">
        <v>27</v>
      </c>
    </row>
    <row r="22" spans="1:39" s="30" customFormat="1" ht="23.25">
      <c r="A22" s="87" t="str">
        <f>+IF(B22&lt;&gt;0,A21+1,".")</f>
        <v>.</v>
      </c>
      <c r="B22" s="88"/>
      <c r="C22" s="88"/>
      <c r="D22" s="85" t="s">
        <v>27</v>
      </c>
      <c r="F22" s="87" t="str">
        <f>+IF(G22&lt;&gt;0,F21+1,".")</f>
        <v>.</v>
      </c>
      <c r="G22" s="88"/>
      <c r="H22" s="88"/>
      <c r="I22" s="85" t="s">
        <v>27</v>
      </c>
      <c r="K22" s="87" t="str">
        <f>+IF(L22&lt;&gt;0,K21+1,".")</f>
        <v>.</v>
      </c>
      <c r="L22" s="88"/>
      <c r="M22" s="88"/>
      <c r="N22" s="85" t="s">
        <v>27</v>
      </c>
      <c r="P22" s="70" t="str">
        <f>+IF(Q22&lt;&gt;0,P21+1,".")</f>
        <v>.</v>
      </c>
      <c r="Q22" s="71"/>
      <c r="R22" s="71"/>
      <c r="S22" s="69" t="s">
        <v>27</v>
      </c>
      <c r="U22" s="70" t="str">
        <f>+IF(V22&lt;&gt;0,U21+1,".")</f>
        <v>.</v>
      </c>
      <c r="V22" s="71"/>
      <c r="W22" s="71"/>
      <c r="X22" s="69" t="s">
        <v>27</v>
      </c>
      <c r="Z22" s="70" t="str">
        <f>+IF(AA22&lt;&gt;0,Z21+1,".")</f>
        <v>.</v>
      </c>
      <c r="AA22" s="71"/>
      <c r="AB22" s="71"/>
      <c r="AC22" s="69" t="s">
        <v>27</v>
      </c>
      <c r="AE22" s="70" t="str">
        <f>+IF(AF22&lt;&gt;0,AE21+1,".")</f>
        <v>.</v>
      </c>
      <c r="AF22" s="71"/>
      <c r="AG22" s="71"/>
      <c r="AH22" s="69" t="s">
        <v>27</v>
      </c>
      <c r="AJ22" s="70" t="str">
        <f>+IF(AK22&lt;&gt;0,AJ21+1,".")</f>
        <v>.</v>
      </c>
      <c r="AK22" s="71"/>
      <c r="AL22" s="71"/>
      <c r="AM22" s="69" t="s">
        <v>27</v>
      </c>
    </row>
    <row r="23" spans="1:39" s="30" customFormat="1" ht="23.25">
      <c r="A23" s="85">
        <v>5</v>
      </c>
      <c r="B23" s="88" t="s">
        <v>74</v>
      </c>
      <c r="C23" s="89"/>
      <c r="D23" s="85"/>
      <c r="F23" s="85">
        <v>5</v>
      </c>
      <c r="G23" s="88" t="s">
        <v>74</v>
      </c>
      <c r="H23" s="89"/>
      <c r="I23" s="85"/>
      <c r="K23" s="85">
        <v>5</v>
      </c>
      <c r="L23" s="88" t="s">
        <v>74</v>
      </c>
      <c r="M23" s="89"/>
      <c r="N23" s="85"/>
      <c r="P23" s="66">
        <v>5</v>
      </c>
      <c r="Q23" s="71" t="s">
        <v>74</v>
      </c>
      <c r="R23" s="72"/>
      <c r="S23" s="69"/>
      <c r="U23" s="66">
        <v>5</v>
      </c>
      <c r="V23" s="71" t="s">
        <v>74</v>
      </c>
      <c r="W23" s="72"/>
      <c r="X23" s="69"/>
      <c r="Z23" s="66">
        <v>5</v>
      </c>
      <c r="AA23" s="71" t="s">
        <v>74</v>
      </c>
      <c r="AB23" s="72"/>
      <c r="AC23" s="69"/>
      <c r="AE23" s="66">
        <v>5</v>
      </c>
      <c r="AF23" s="71" t="s">
        <v>74</v>
      </c>
      <c r="AG23" s="72"/>
      <c r="AH23" s="69"/>
      <c r="AJ23" s="66">
        <v>5</v>
      </c>
      <c r="AK23" s="71" t="s">
        <v>74</v>
      </c>
      <c r="AL23" s="72"/>
      <c r="AM23" s="69"/>
    </row>
    <row r="24" spans="1:39" s="30" customFormat="1" ht="23.25">
      <c r="A24" s="87" t="str">
        <f>+IF(B24&lt;&gt;0,1,".")</f>
        <v>.</v>
      </c>
      <c r="B24" s="88"/>
      <c r="C24" s="88"/>
      <c r="D24" s="85" t="e">
        <f aca="true" t="shared" si="0" ref="D24:D36">+HLOOKUP(B24,$AJ$1:$ED$2,2,FALSE)</f>
        <v>#N/A</v>
      </c>
      <c r="F24" s="87" t="str">
        <f>+IF(G24&lt;&gt;0,1,".")</f>
        <v>.</v>
      </c>
      <c r="G24" s="88"/>
      <c r="H24" s="88"/>
      <c r="I24" s="85" t="e">
        <f aca="true" t="shared" si="1" ref="I24:I36">+HLOOKUP(G24,$AJ$1:$ED$2,2,FALSE)</f>
        <v>#N/A</v>
      </c>
      <c r="K24" s="87" t="str">
        <f>+IF(L24&lt;&gt;0,1,".")</f>
        <v>.</v>
      </c>
      <c r="L24" s="88"/>
      <c r="M24" s="88"/>
      <c r="N24" s="85" t="e">
        <f aca="true" t="shared" si="2" ref="N24:N36">+HLOOKUP(L24,$AJ$1:$ED$2,2,FALSE)</f>
        <v>#N/A</v>
      </c>
      <c r="P24" s="70" t="str">
        <f>+IF(Q24&lt;&gt;0,1,".")</f>
        <v>.</v>
      </c>
      <c r="Q24" s="71"/>
      <c r="R24" s="71"/>
      <c r="S24" s="69" t="e">
        <f aca="true" t="shared" si="3" ref="S24:S36">+HLOOKUP(Q24,$AJ$1:$ED$2,2,FALSE)</f>
        <v>#N/A</v>
      </c>
      <c r="U24" s="70" t="str">
        <f>+IF(V24&lt;&gt;0,1,".")</f>
        <v>.</v>
      </c>
      <c r="V24" s="71"/>
      <c r="W24" s="71"/>
      <c r="X24" s="69" t="e">
        <f aca="true" t="shared" si="4" ref="X24:X36">+HLOOKUP(V24,$AJ$1:$ED$2,2,FALSE)</f>
        <v>#N/A</v>
      </c>
      <c r="Z24" s="70" t="str">
        <f>+IF(AA24&lt;&gt;0,1,".")</f>
        <v>.</v>
      </c>
      <c r="AA24" s="71"/>
      <c r="AB24" s="71"/>
      <c r="AC24" s="69" t="e">
        <f aca="true" t="shared" si="5" ref="AC24:AC36">+HLOOKUP(AA24,$AJ$1:$ED$2,2,FALSE)</f>
        <v>#N/A</v>
      </c>
      <c r="AE24" s="70" t="str">
        <f>+IF(AF24&lt;&gt;0,1,".")</f>
        <v>.</v>
      </c>
      <c r="AF24" s="71"/>
      <c r="AG24" s="71"/>
      <c r="AH24" s="69" t="e">
        <f aca="true" t="shared" si="6" ref="AH24:AH36">+HLOOKUP(AF24,$AJ$1:$ED$2,2,FALSE)</f>
        <v>#N/A</v>
      </c>
      <c r="AJ24" s="70" t="str">
        <f>+IF(AK24&lt;&gt;0,1,".")</f>
        <v>.</v>
      </c>
      <c r="AK24" s="71"/>
      <c r="AL24" s="71"/>
      <c r="AM24" s="69" t="e">
        <f aca="true" t="shared" si="7" ref="AM24:AM36">+HLOOKUP(AK24,$AJ$1:$ED$2,2,FALSE)</f>
        <v>#N/A</v>
      </c>
    </row>
    <row r="25" spans="1:39" s="30" customFormat="1" ht="23.25">
      <c r="A25" s="87" t="str">
        <f>+IF(B25&lt;&gt;0,A24+1,".")</f>
        <v>.</v>
      </c>
      <c r="B25" s="88"/>
      <c r="C25" s="88"/>
      <c r="D25" s="85" t="e">
        <f t="shared" si="0"/>
        <v>#N/A</v>
      </c>
      <c r="F25" s="87" t="str">
        <f>+IF(G25&lt;&gt;0,F24+1,".")</f>
        <v>.</v>
      </c>
      <c r="G25" s="88"/>
      <c r="H25" s="88"/>
      <c r="I25" s="85" t="e">
        <f t="shared" si="1"/>
        <v>#N/A</v>
      </c>
      <c r="K25" s="87" t="str">
        <f>+IF(L25&lt;&gt;0,K24+1,".")</f>
        <v>.</v>
      </c>
      <c r="L25" s="88"/>
      <c r="M25" s="88"/>
      <c r="N25" s="85" t="e">
        <f t="shared" si="2"/>
        <v>#N/A</v>
      </c>
      <c r="P25" s="70" t="str">
        <f>+IF(Q25&lt;&gt;0,P24+1,".")</f>
        <v>.</v>
      </c>
      <c r="Q25" s="71"/>
      <c r="R25" s="71"/>
      <c r="S25" s="69" t="e">
        <f t="shared" si="3"/>
        <v>#N/A</v>
      </c>
      <c r="U25" s="70" t="str">
        <f>+IF(V25&lt;&gt;0,U24+1,".")</f>
        <v>.</v>
      </c>
      <c r="V25" s="71"/>
      <c r="W25" s="71"/>
      <c r="X25" s="69" t="e">
        <f t="shared" si="4"/>
        <v>#N/A</v>
      </c>
      <c r="Z25" s="70" t="str">
        <f>+IF(AA25&lt;&gt;0,Z24+1,".")</f>
        <v>.</v>
      </c>
      <c r="AA25" s="71"/>
      <c r="AB25" s="71"/>
      <c r="AC25" s="69" t="e">
        <f t="shared" si="5"/>
        <v>#N/A</v>
      </c>
      <c r="AE25" s="70" t="str">
        <f>+IF(AF25&lt;&gt;0,AE24+1,".")</f>
        <v>.</v>
      </c>
      <c r="AF25" s="71"/>
      <c r="AG25" s="71"/>
      <c r="AH25" s="69" t="e">
        <f t="shared" si="6"/>
        <v>#N/A</v>
      </c>
      <c r="AJ25" s="70" t="str">
        <f>+IF(AK25&lt;&gt;0,AJ24+1,".")</f>
        <v>.</v>
      </c>
      <c r="AK25" s="71"/>
      <c r="AL25" s="71"/>
      <c r="AM25" s="69" t="e">
        <f t="shared" si="7"/>
        <v>#N/A</v>
      </c>
    </row>
    <row r="26" spans="1:39" s="30" customFormat="1" ht="23.25">
      <c r="A26" s="87" t="str">
        <f aca="true" t="shared" si="8" ref="A26:A36">+IF(B26&lt;&gt;0,A25+1,".")</f>
        <v>.</v>
      </c>
      <c r="B26" s="88"/>
      <c r="C26" s="88"/>
      <c r="D26" s="85" t="e">
        <f t="shared" si="0"/>
        <v>#N/A</v>
      </c>
      <c r="F26" s="87" t="str">
        <f aca="true" t="shared" si="9" ref="F26:F36">+IF(G26&lt;&gt;0,F25+1,".")</f>
        <v>.</v>
      </c>
      <c r="G26" s="88"/>
      <c r="H26" s="88"/>
      <c r="I26" s="85" t="e">
        <f t="shared" si="1"/>
        <v>#N/A</v>
      </c>
      <c r="K26" s="87" t="str">
        <f aca="true" t="shared" si="10" ref="K26:K36">+IF(L26&lt;&gt;0,K25+1,".")</f>
        <v>.</v>
      </c>
      <c r="L26" s="88"/>
      <c r="M26" s="88"/>
      <c r="N26" s="85" t="e">
        <f t="shared" si="2"/>
        <v>#N/A</v>
      </c>
      <c r="P26" s="70" t="str">
        <f aca="true" t="shared" si="11" ref="P26:P36">+IF(Q26&lt;&gt;0,P25+1,".")</f>
        <v>.</v>
      </c>
      <c r="Q26" s="71"/>
      <c r="R26" s="71"/>
      <c r="S26" s="69" t="e">
        <f t="shared" si="3"/>
        <v>#N/A</v>
      </c>
      <c r="U26" s="70" t="str">
        <f aca="true" t="shared" si="12" ref="U26:U36">+IF(V26&lt;&gt;0,U25+1,".")</f>
        <v>.</v>
      </c>
      <c r="V26" s="71"/>
      <c r="W26" s="71"/>
      <c r="X26" s="69" t="e">
        <f t="shared" si="4"/>
        <v>#N/A</v>
      </c>
      <c r="Z26" s="70" t="str">
        <f aca="true" t="shared" si="13" ref="Z26:Z36">+IF(AA26&lt;&gt;0,Z25+1,".")</f>
        <v>.</v>
      </c>
      <c r="AA26" s="71"/>
      <c r="AB26" s="71"/>
      <c r="AC26" s="69" t="e">
        <f t="shared" si="5"/>
        <v>#N/A</v>
      </c>
      <c r="AE26" s="70" t="str">
        <f aca="true" t="shared" si="14" ref="AE26:AE36">+IF(AF26&lt;&gt;0,AE25+1,".")</f>
        <v>.</v>
      </c>
      <c r="AF26" s="71"/>
      <c r="AG26" s="71"/>
      <c r="AH26" s="69" t="e">
        <f t="shared" si="6"/>
        <v>#N/A</v>
      </c>
      <c r="AJ26" s="70" t="str">
        <f aca="true" t="shared" si="15" ref="AJ26:AJ36">+IF(AK26&lt;&gt;0,AJ25+1,".")</f>
        <v>.</v>
      </c>
      <c r="AK26" s="71"/>
      <c r="AL26" s="71"/>
      <c r="AM26" s="69" t="e">
        <f t="shared" si="7"/>
        <v>#N/A</v>
      </c>
    </row>
    <row r="27" spans="1:39" s="30" customFormat="1" ht="23.25">
      <c r="A27" s="87" t="str">
        <f t="shared" si="8"/>
        <v>.</v>
      </c>
      <c r="B27" s="88"/>
      <c r="C27" s="88"/>
      <c r="D27" s="85" t="e">
        <f t="shared" si="0"/>
        <v>#N/A</v>
      </c>
      <c r="F27" s="87" t="str">
        <f t="shared" si="9"/>
        <v>.</v>
      </c>
      <c r="G27" s="88"/>
      <c r="H27" s="88"/>
      <c r="I27" s="85" t="e">
        <f t="shared" si="1"/>
        <v>#N/A</v>
      </c>
      <c r="K27" s="87" t="str">
        <f t="shared" si="10"/>
        <v>.</v>
      </c>
      <c r="L27" s="88"/>
      <c r="M27" s="88"/>
      <c r="N27" s="85" t="e">
        <f t="shared" si="2"/>
        <v>#N/A</v>
      </c>
      <c r="P27" s="70" t="str">
        <f t="shared" si="11"/>
        <v>.</v>
      </c>
      <c r="Q27" s="71"/>
      <c r="R27" s="71"/>
      <c r="S27" s="69" t="e">
        <f t="shared" si="3"/>
        <v>#N/A</v>
      </c>
      <c r="U27" s="70" t="str">
        <f t="shared" si="12"/>
        <v>.</v>
      </c>
      <c r="V27" s="71"/>
      <c r="W27" s="71"/>
      <c r="X27" s="69" t="e">
        <f t="shared" si="4"/>
        <v>#N/A</v>
      </c>
      <c r="Z27" s="70" t="str">
        <f t="shared" si="13"/>
        <v>.</v>
      </c>
      <c r="AA27" s="71"/>
      <c r="AB27" s="71"/>
      <c r="AC27" s="69" t="e">
        <f t="shared" si="5"/>
        <v>#N/A</v>
      </c>
      <c r="AE27" s="70" t="str">
        <f t="shared" si="14"/>
        <v>.</v>
      </c>
      <c r="AF27" s="71"/>
      <c r="AG27" s="71"/>
      <c r="AH27" s="69" t="e">
        <f t="shared" si="6"/>
        <v>#N/A</v>
      </c>
      <c r="AJ27" s="70" t="str">
        <f t="shared" si="15"/>
        <v>.</v>
      </c>
      <c r="AK27" s="71"/>
      <c r="AL27" s="71"/>
      <c r="AM27" s="69" t="e">
        <f t="shared" si="7"/>
        <v>#N/A</v>
      </c>
    </row>
    <row r="28" spans="1:39" s="30" customFormat="1" ht="23.25">
      <c r="A28" s="87" t="str">
        <f t="shared" si="8"/>
        <v>.</v>
      </c>
      <c r="B28" s="88"/>
      <c r="C28" s="88"/>
      <c r="D28" s="85" t="e">
        <f t="shared" si="0"/>
        <v>#N/A</v>
      </c>
      <c r="F28" s="87" t="str">
        <f t="shared" si="9"/>
        <v>.</v>
      </c>
      <c r="G28" s="88"/>
      <c r="H28" s="88"/>
      <c r="I28" s="85" t="e">
        <f t="shared" si="1"/>
        <v>#N/A</v>
      </c>
      <c r="K28" s="87" t="str">
        <f t="shared" si="10"/>
        <v>.</v>
      </c>
      <c r="L28" s="88"/>
      <c r="M28" s="88"/>
      <c r="N28" s="85" t="e">
        <f t="shared" si="2"/>
        <v>#N/A</v>
      </c>
      <c r="P28" s="70" t="str">
        <f t="shared" si="11"/>
        <v>.</v>
      </c>
      <c r="Q28" s="71"/>
      <c r="R28" s="71"/>
      <c r="S28" s="69" t="e">
        <f t="shared" si="3"/>
        <v>#N/A</v>
      </c>
      <c r="U28" s="70" t="str">
        <f t="shared" si="12"/>
        <v>.</v>
      </c>
      <c r="V28" s="71"/>
      <c r="W28" s="71"/>
      <c r="X28" s="69" t="e">
        <f t="shared" si="4"/>
        <v>#N/A</v>
      </c>
      <c r="Z28" s="70" t="str">
        <f t="shared" si="13"/>
        <v>.</v>
      </c>
      <c r="AA28" s="71"/>
      <c r="AB28" s="71"/>
      <c r="AC28" s="69" t="e">
        <f t="shared" si="5"/>
        <v>#N/A</v>
      </c>
      <c r="AE28" s="70" t="str">
        <f t="shared" si="14"/>
        <v>.</v>
      </c>
      <c r="AF28" s="71"/>
      <c r="AG28" s="71"/>
      <c r="AH28" s="69" t="e">
        <f t="shared" si="6"/>
        <v>#N/A</v>
      </c>
      <c r="AJ28" s="70" t="str">
        <f t="shared" si="15"/>
        <v>.</v>
      </c>
      <c r="AK28" s="71"/>
      <c r="AL28" s="71"/>
      <c r="AM28" s="69" t="e">
        <f t="shared" si="7"/>
        <v>#N/A</v>
      </c>
    </row>
    <row r="29" spans="1:39" s="30" customFormat="1" ht="23.25">
      <c r="A29" s="87" t="str">
        <f t="shared" si="8"/>
        <v>.</v>
      </c>
      <c r="B29" s="88"/>
      <c r="C29" s="88"/>
      <c r="D29" s="85" t="e">
        <f t="shared" si="0"/>
        <v>#N/A</v>
      </c>
      <c r="F29" s="87" t="str">
        <f t="shared" si="9"/>
        <v>.</v>
      </c>
      <c r="G29" s="88"/>
      <c r="H29" s="88"/>
      <c r="I29" s="85" t="e">
        <f t="shared" si="1"/>
        <v>#N/A</v>
      </c>
      <c r="K29" s="87" t="str">
        <f t="shared" si="10"/>
        <v>.</v>
      </c>
      <c r="L29" s="88"/>
      <c r="M29" s="88"/>
      <c r="N29" s="85" t="e">
        <f t="shared" si="2"/>
        <v>#N/A</v>
      </c>
      <c r="P29" s="70" t="str">
        <f t="shared" si="11"/>
        <v>.</v>
      </c>
      <c r="Q29" s="71"/>
      <c r="R29" s="71"/>
      <c r="S29" s="69" t="e">
        <f t="shared" si="3"/>
        <v>#N/A</v>
      </c>
      <c r="U29" s="70" t="str">
        <f t="shared" si="12"/>
        <v>.</v>
      </c>
      <c r="V29" s="71"/>
      <c r="W29" s="71"/>
      <c r="X29" s="69" t="e">
        <f t="shared" si="4"/>
        <v>#N/A</v>
      </c>
      <c r="Z29" s="70" t="str">
        <f t="shared" si="13"/>
        <v>.</v>
      </c>
      <c r="AA29" s="71"/>
      <c r="AB29" s="71"/>
      <c r="AC29" s="69" t="e">
        <f t="shared" si="5"/>
        <v>#N/A</v>
      </c>
      <c r="AE29" s="70" t="str">
        <f t="shared" si="14"/>
        <v>.</v>
      </c>
      <c r="AF29" s="71"/>
      <c r="AG29" s="71"/>
      <c r="AH29" s="69" t="e">
        <f t="shared" si="6"/>
        <v>#N/A</v>
      </c>
      <c r="AJ29" s="70" t="str">
        <f t="shared" si="15"/>
        <v>.</v>
      </c>
      <c r="AK29" s="71"/>
      <c r="AL29" s="71"/>
      <c r="AM29" s="69" t="e">
        <f t="shared" si="7"/>
        <v>#N/A</v>
      </c>
    </row>
    <row r="30" spans="1:39" s="30" customFormat="1" ht="23.25">
      <c r="A30" s="87" t="str">
        <f t="shared" si="8"/>
        <v>.</v>
      </c>
      <c r="B30" s="88"/>
      <c r="C30" s="88"/>
      <c r="D30" s="85" t="e">
        <f t="shared" si="0"/>
        <v>#N/A</v>
      </c>
      <c r="F30" s="87" t="str">
        <f t="shared" si="9"/>
        <v>.</v>
      </c>
      <c r="G30" s="88"/>
      <c r="H30" s="88"/>
      <c r="I30" s="85" t="e">
        <f t="shared" si="1"/>
        <v>#N/A</v>
      </c>
      <c r="K30" s="87" t="str">
        <f t="shared" si="10"/>
        <v>.</v>
      </c>
      <c r="L30" s="88"/>
      <c r="M30" s="88"/>
      <c r="N30" s="85" t="e">
        <f t="shared" si="2"/>
        <v>#N/A</v>
      </c>
      <c r="P30" s="70" t="str">
        <f t="shared" si="11"/>
        <v>.</v>
      </c>
      <c r="Q30" s="71"/>
      <c r="R30" s="71"/>
      <c r="S30" s="69" t="e">
        <f t="shared" si="3"/>
        <v>#N/A</v>
      </c>
      <c r="U30" s="70" t="str">
        <f t="shared" si="12"/>
        <v>.</v>
      </c>
      <c r="V30" s="71"/>
      <c r="W30" s="71"/>
      <c r="X30" s="69" t="e">
        <f t="shared" si="4"/>
        <v>#N/A</v>
      </c>
      <c r="Z30" s="70" t="str">
        <f t="shared" si="13"/>
        <v>.</v>
      </c>
      <c r="AA30" s="71"/>
      <c r="AB30" s="71"/>
      <c r="AC30" s="69" t="e">
        <f t="shared" si="5"/>
        <v>#N/A</v>
      </c>
      <c r="AE30" s="70" t="str">
        <f t="shared" si="14"/>
        <v>.</v>
      </c>
      <c r="AF30" s="71"/>
      <c r="AG30" s="71"/>
      <c r="AH30" s="69" t="e">
        <f t="shared" si="6"/>
        <v>#N/A</v>
      </c>
      <c r="AJ30" s="70" t="str">
        <f t="shared" si="15"/>
        <v>.</v>
      </c>
      <c r="AK30" s="71"/>
      <c r="AL30" s="71"/>
      <c r="AM30" s="69" t="e">
        <f t="shared" si="7"/>
        <v>#N/A</v>
      </c>
    </row>
    <row r="31" spans="1:39" s="30" customFormat="1" ht="23.25">
      <c r="A31" s="87" t="str">
        <f t="shared" si="8"/>
        <v>.</v>
      </c>
      <c r="B31" s="88"/>
      <c r="C31" s="88"/>
      <c r="D31" s="85" t="e">
        <f t="shared" si="0"/>
        <v>#N/A</v>
      </c>
      <c r="F31" s="87" t="str">
        <f t="shared" si="9"/>
        <v>.</v>
      </c>
      <c r="G31" s="88"/>
      <c r="H31" s="88"/>
      <c r="I31" s="85" t="e">
        <f t="shared" si="1"/>
        <v>#N/A</v>
      </c>
      <c r="K31" s="87" t="str">
        <f t="shared" si="10"/>
        <v>.</v>
      </c>
      <c r="L31" s="88"/>
      <c r="M31" s="88"/>
      <c r="N31" s="85" t="e">
        <f t="shared" si="2"/>
        <v>#N/A</v>
      </c>
      <c r="P31" s="70" t="str">
        <f t="shared" si="11"/>
        <v>.</v>
      </c>
      <c r="Q31" s="71"/>
      <c r="R31" s="71"/>
      <c r="S31" s="69" t="e">
        <f t="shared" si="3"/>
        <v>#N/A</v>
      </c>
      <c r="U31" s="70" t="str">
        <f t="shared" si="12"/>
        <v>.</v>
      </c>
      <c r="V31" s="71"/>
      <c r="W31" s="71"/>
      <c r="X31" s="69" t="e">
        <f t="shared" si="4"/>
        <v>#N/A</v>
      </c>
      <c r="Z31" s="70" t="str">
        <f t="shared" si="13"/>
        <v>.</v>
      </c>
      <c r="AA31" s="71"/>
      <c r="AB31" s="71"/>
      <c r="AC31" s="69" t="e">
        <f t="shared" si="5"/>
        <v>#N/A</v>
      </c>
      <c r="AE31" s="70" t="str">
        <f t="shared" si="14"/>
        <v>.</v>
      </c>
      <c r="AF31" s="71"/>
      <c r="AG31" s="71"/>
      <c r="AH31" s="69" t="e">
        <f t="shared" si="6"/>
        <v>#N/A</v>
      </c>
      <c r="AJ31" s="70" t="str">
        <f t="shared" si="15"/>
        <v>.</v>
      </c>
      <c r="AK31" s="71"/>
      <c r="AL31" s="71"/>
      <c r="AM31" s="69" t="e">
        <f t="shared" si="7"/>
        <v>#N/A</v>
      </c>
    </row>
    <row r="32" spans="1:39" s="30" customFormat="1" ht="23.25">
      <c r="A32" s="87" t="str">
        <f t="shared" si="8"/>
        <v>.</v>
      </c>
      <c r="B32" s="88"/>
      <c r="C32" s="88"/>
      <c r="D32" s="85" t="e">
        <f t="shared" si="0"/>
        <v>#N/A</v>
      </c>
      <c r="F32" s="87" t="str">
        <f t="shared" si="9"/>
        <v>.</v>
      </c>
      <c r="G32" s="88"/>
      <c r="H32" s="88"/>
      <c r="I32" s="85" t="e">
        <f t="shared" si="1"/>
        <v>#N/A</v>
      </c>
      <c r="K32" s="87" t="str">
        <f t="shared" si="10"/>
        <v>.</v>
      </c>
      <c r="L32" s="88"/>
      <c r="M32" s="88"/>
      <c r="N32" s="85" t="e">
        <f t="shared" si="2"/>
        <v>#N/A</v>
      </c>
      <c r="P32" s="70" t="str">
        <f t="shared" si="11"/>
        <v>.</v>
      </c>
      <c r="Q32" s="71"/>
      <c r="R32" s="71"/>
      <c r="S32" s="69" t="e">
        <f t="shared" si="3"/>
        <v>#N/A</v>
      </c>
      <c r="U32" s="70" t="str">
        <f t="shared" si="12"/>
        <v>.</v>
      </c>
      <c r="V32" s="71"/>
      <c r="W32" s="71"/>
      <c r="X32" s="69" t="e">
        <f t="shared" si="4"/>
        <v>#N/A</v>
      </c>
      <c r="Z32" s="70" t="str">
        <f t="shared" si="13"/>
        <v>.</v>
      </c>
      <c r="AA32" s="71"/>
      <c r="AB32" s="71"/>
      <c r="AC32" s="69" t="e">
        <f t="shared" si="5"/>
        <v>#N/A</v>
      </c>
      <c r="AE32" s="70" t="str">
        <f t="shared" si="14"/>
        <v>.</v>
      </c>
      <c r="AF32" s="71"/>
      <c r="AG32" s="71"/>
      <c r="AH32" s="69" t="e">
        <f t="shared" si="6"/>
        <v>#N/A</v>
      </c>
      <c r="AJ32" s="70" t="str">
        <f t="shared" si="15"/>
        <v>.</v>
      </c>
      <c r="AK32" s="71"/>
      <c r="AL32" s="71"/>
      <c r="AM32" s="69" t="e">
        <f t="shared" si="7"/>
        <v>#N/A</v>
      </c>
    </row>
    <row r="33" spans="1:39" s="30" customFormat="1" ht="23.25">
      <c r="A33" s="87" t="str">
        <f t="shared" si="8"/>
        <v>.</v>
      </c>
      <c r="B33" s="88"/>
      <c r="C33" s="88"/>
      <c r="D33" s="85" t="e">
        <f t="shared" si="0"/>
        <v>#N/A</v>
      </c>
      <c r="F33" s="87" t="str">
        <f t="shared" si="9"/>
        <v>.</v>
      </c>
      <c r="G33" s="88"/>
      <c r="H33" s="88"/>
      <c r="I33" s="85" t="e">
        <f t="shared" si="1"/>
        <v>#N/A</v>
      </c>
      <c r="K33" s="87" t="str">
        <f t="shared" si="10"/>
        <v>.</v>
      </c>
      <c r="L33" s="88"/>
      <c r="M33" s="88"/>
      <c r="N33" s="85" t="e">
        <f t="shared" si="2"/>
        <v>#N/A</v>
      </c>
      <c r="P33" s="70" t="str">
        <f t="shared" si="11"/>
        <v>.</v>
      </c>
      <c r="Q33" s="71"/>
      <c r="R33" s="71"/>
      <c r="S33" s="69" t="e">
        <f t="shared" si="3"/>
        <v>#N/A</v>
      </c>
      <c r="U33" s="70" t="str">
        <f t="shared" si="12"/>
        <v>.</v>
      </c>
      <c r="V33" s="71"/>
      <c r="W33" s="71"/>
      <c r="X33" s="69" t="e">
        <f t="shared" si="4"/>
        <v>#N/A</v>
      </c>
      <c r="Z33" s="70" t="str">
        <f t="shared" si="13"/>
        <v>.</v>
      </c>
      <c r="AA33" s="71"/>
      <c r="AB33" s="71"/>
      <c r="AC33" s="69" t="e">
        <f t="shared" si="5"/>
        <v>#N/A</v>
      </c>
      <c r="AE33" s="70" t="str">
        <f t="shared" si="14"/>
        <v>.</v>
      </c>
      <c r="AF33" s="71"/>
      <c r="AG33" s="71"/>
      <c r="AH33" s="69" t="e">
        <f t="shared" si="6"/>
        <v>#N/A</v>
      </c>
      <c r="AJ33" s="70" t="str">
        <f t="shared" si="15"/>
        <v>.</v>
      </c>
      <c r="AK33" s="71"/>
      <c r="AL33" s="71"/>
      <c r="AM33" s="69" t="e">
        <f t="shared" si="7"/>
        <v>#N/A</v>
      </c>
    </row>
    <row r="34" spans="1:39" s="30" customFormat="1" ht="23.25">
      <c r="A34" s="87" t="str">
        <f t="shared" si="8"/>
        <v>.</v>
      </c>
      <c r="B34" s="88"/>
      <c r="C34" s="88"/>
      <c r="D34" s="85" t="e">
        <f t="shared" si="0"/>
        <v>#N/A</v>
      </c>
      <c r="F34" s="87" t="str">
        <f t="shared" si="9"/>
        <v>.</v>
      </c>
      <c r="G34" s="88"/>
      <c r="H34" s="88"/>
      <c r="I34" s="85" t="e">
        <f t="shared" si="1"/>
        <v>#N/A</v>
      </c>
      <c r="K34" s="87" t="str">
        <f t="shared" si="10"/>
        <v>.</v>
      </c>
      <c r="L34" s="88"/>
      <c r="M34" s="88"/>
      <c r="N34" s="85" t="e">
        <f t="shared" si="2"/>
        <v>#N/A</v>
      </c>
      <c r="P34" s="70" t="str">
        <f t="shared" si="11"/>
        <v>.</v>
      </c>
      <c r="Q34" s="71"/>
      <c r="R34" s="71"/>
      <c r="S34" s="69" t="e">
        <f t="shared" si="3"/>
        <v>#N/A</v>
      </c>
      <c r="U34" s="70" t="str">
        <f t="shared" si="12"/>
        <v>.</v>
      </c>
      <c r="V34" s="71"/>
      <c r="W34" s="71"/>
      <c r="X34" s="69" t="e">
        <f t="shared" si="4"/>
        <v>#N/A</v>
      </c>
      <c r="Z34" s="70" t="str">
        <f t="shared" si="13"/>
        <v>.</v>
      </c>
      <c r="AA34" s="71"/>
      <c r="AB34" s="71"/>
      <c r="AC34" s="69" t="e">
        <f t="shared" si="5"/>
        <v>#N/A</v>
      </c>
      <c r="AE34" s="70" t="str">
        <f t="shared" si="14"/>
        <v>.</v>
      </c>
      <c r="AF34" s="71"/>
      <c r="AG34" s="71"/>
      <c r="AH34" s="69" t="e">
        <f t="shared" si="6"/>
        <v>#N/A</v>
      </c>
      <c r="AJ34" s="70" t="str">
        <f t="shared" si="15"/>
        <v>.</v>
      </c>
      <c r="AK34" s="71"/>
      <c r="AL34" s="71"/>
      <c r="AM34" s="69" t="e">
        <f t="shared" si="7"/>
        <v>#N/A</v>
      </c>
    </row>
    <row r="35" spans="1:39" s="30" customFormat="1" ht="23.25">
      <c r="A35" s="87" t="str">
        <f t="shared" si="8"/>
        <v>.</v>
      </c>
      <c r="B35" s="88"/>
      <c r="C35" s="88"/>
      <c r="D35" s="85" t="e">
        <f t="shared" si="0"/>
        <v>#N/A</v>
      </c>
      <c r="F35" s="87" t="str">
        <f t="shared" si="9"/>
        <v>.</v>
      </c>
      <c r="G35" s="88"/>
      <c r="H35" s="88"/>
      <c r="I35" s="85" t="e">
        <f t="shared" si="1"/>
        <v>#N/A</v>
      </c>
      <c r="K35" s="87" t="str">
        <f t="shared" si="10"/>
        <v>.</v>
      </c>
      <c r="L35" s="88"/>
      <c r="M35" s="88"/>
      <c r="N35" s="85" t="e">
        <f t="shared" si="2"/>
        <v>#N/A</v>
      </c>
      <c r="P35" s="70" t="str">
        <f t="shared" si="11"/>
        <v>.</v>
      </c>
      <c r="Q35" s="71"/>
      <c r="R35" s="71"/>
      <c r="S35" s="69" t="e">
        <f t="shared" si="3"/>
        <v>#N/A</v>
      </c>
      <c r="U35" s="70" t="str">
        <f t="shared" si="12"/>
        <v>.</v>
      </c>
      <c r="V35" s="71"/>
      <c r="W35" s="71"/>
      <c r="X35" s="69" t="e">
        <f t="shared" si="4"/>
        <v>#N/A</v>
      </c>
      <c r="Z35" s="70" t="str">
        <f t="shared" si="13"/>
        <v>.</v>
      </c>
      <c r="AA35" s="71"/>
      <c r="AB35" s="71"/>
      <c r="AC35" s="69" t="e">
        <f t="shared" si="5"/>
        <v>#N/A</v>
      </c>
      <c r="AE35" s="70" t="str">
        <f t="shared" si="14"/>
        <v>.</v>
      </c>
      <c r="AF35" s="71"/>
      <c r="AG35" s="71"/>
      <c r="AH35" s="69" t="e">
        <f t="shared" si="6"/>
        <v>#N/A</v>
      </c>
      <c r="AJ35" s="70" t="str">
        <f t="shared" si="15"/>
        <v>.</v>
      </c>
      <c r="AK35" s="71"/>
      <c r="AL35" s="71"/>
      <c r="AM35" s="69" t="e">
        <f t="shared" si="7"/>
        <v>#N/A</v>
      </c>
    </row>
    <row r="36" spans="1:39" s="30" customFormat="1" ht="23.25">
      <c r="A36" s="87" t="str">
        <f t="shared" si="8"/>
        <v>.</v>
      </c>
      <c r="B36" s="88"/>
      <c r="C36" s="88"/>
      <c r="D36" s="85" t="e">
        <f t="shared" si="0"/>
        <v>#N/A</v>
      </c>
      <c r="F36" s="87" t="str">
        <f t="shared" si="9"/>
        <v>.</v>
      </c>
      <c r="G36" s="88"/>
      <c r="H36" s="88"/>
      <c r="I36" s="85" t="e">
        <f t="shared" si="1"/>
        <v>#N/A</v>
      </c>
      <c r="K36" s="87" t="str">
        <f t="shared" si="10"/>
        <v>.</v>
      </c>
      <c r="L36" s="88"/>
      <c r="M36" s="88"/>
      <c r="N36" s="85" t="e">
        <f t="shared" si="2"/>
        <v>#N/A</v>
      </c>
      <c r="P36" s="73" t="str">
        <f t="shared" si="11"/>
        <v>.</v>
      </c>
      <c r="Q36" s="74"/>
      <c r="R36" s="74"/>
      <c r="S36" s="75" t="e">
        <f t="shared" si="3"/>
        <v>#N/A</v>
      </c>
      <c r="U36" s="73" t="str">
        <f t="shared" si="12"/>
        <v>.</v>
      </c>
      <c r="V36" s="74"/>
      <c r="W36" s="74"/>
      <c r="X36" s="75" t="e">
        <f t="shared" si="4"/>
        <v>#N/A</v>
      </c>
      <c r="Z36" s="73" t="str">
        <f t="shared" si="13"/>
        <v>.</v>
      </c>
      <c r="AA36" s="74"/>
      <c r="AB36" s="74"/>
      <c r="AC36" s="75" t="e">
        <f t="shared" si="5"/>
        <v>#N/A</v>
      </c>
      <c r="AE36" s="73" t="str">
        <f t="shared" si="14"/>
        <v>.</v>
      </c>
      <c r="AF36" s="74"/>
      <c r="AG36" s="74"/>
      <c r="AH36" s="75" t="e">
        <f t="shared" si="6"/>
        <v>#N/A</v>
      </c>
      <c r="AJ36" s="73" t="str">
        <f t="shared" si="15"/>
        <v>.</v>
      </c>
      <c r="AK36" s="74"/>
      <c r="AL36" s="74"/>
      <c r="AM36" s="75" t="e">
        <f t="shared" si="7"/>
        <v>#N/A</v>
      </c>
    </row>
  </sheetData>
  <sheetProtection selectLockedCells="1"/>
  <conditionalFormatting sqref="D24:D36 S24:S36 X24:X36 AC24:AC36 AH24:AH36 I24:I36 N24:N36 AM24:AM36">
    <cfRule type="expression" priority="1" dxfId="4" stopIfTrue="1">
      <formula>B24=0</formula>
    </cfRule>
  </conditionalFormatting>
  <dataValidations count="4">
    <dataValidation type="list" allowBlank="1" showInputMessage="1" showErrorMessage="1" sqref="B8:B10 G8:G10 L8:L10 Q8:Q10 V8:V10 AA8:AA10 AF8:AF10 AK8:AK10">
      <formula1>$N$1:$U$1</formula1>
    </dataValidation>
    <dataValidation type="list" allowBlank="1" showInputMessage="1" showErrorMessage="1" sqref="B12:B14 B16:B18 G12:G14 G16:G18 L12:L14 L16:L18 Q12:Q14 Q16:Q18 V12:V14 V16:V18 AA12:AA14 AA16:AA18 AF12:AF14 AF16:AF18 AK12:AK14 AK16:AK18">
      <formula1>$W$1:$AH$1</formula1>
    </dataValidation>
    <dataValidation type="list" allowBlank="1" showInputMessage="1" showErrorMessage="1" sqref="B20:B22 G20:G22 L20:L22 Q20:Q22 V20:V22 AA20:AA22 AF20:AF22 AK20:AK22">
      <formula1>$W$1:$AG$1</formula1>
    </dataValidation>
    <dataValidation type="list" allowBlank="1" showInputMessage="1" showErrorMessage="1" sqref="B24:B36 AK24:AK36 AF24:AF36 AA24:AA36 V24:V36 Q24:Q36 L24:L36 G24:G36">
      <formula1>$AJ$1:$ED$1</formula1>
    </dataValidation>
  </dataValidations>
  <printOptions horizontalCentered="1"/>
  <pageMargins left="0.2362204724409449" right="0.2362204724409449" top="0.3937007874015748" bottom="0.1968503937007874" header="0.15748031496062992" footer="0.1968503937007874"/>
  <pageSetup horizontalDpi="600" verticalDpi="600" orientation="portrait" paperSize="9" scale="94" r:id="rId3"/>
  <headerFooter alignWithMargins="0">
    <oddHeader>&amp;R&amp;P / &amp;N</oddHeader>
  </headerFooter>
  <colBreaks count="3" manualBreakCount="3">
    <brk id="9" max="65535" man="1"/>
    <brk id="19" max="65535" man="1"/>
    <brk id="29" max="65535" man="1"/>
  </colBreaks>
  <ignoredErrors>
    <ignoredError sqref="D24 D25:D31 D32:D36 AM24:AM36 AM23 I24:I36 N24:N36 S24:S36 X24:X36 AC24:AC36 AH24:AH36" evalError="1"/>
  </ignoredError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201"/>
  <sheetViews>
    <sheetView showGridLines="0" zoomScalePageLayoutView="0" workbookViewId="0" topLeftCell="A1">
      <pane xSplit="1" ySplit="3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23.25"/>
  <cols>
    <col min="1" max="1" width="10.8515625" style="3" customWidth="1"/>
    <col min="2" max="2" width="72.8515625" style="3" customWidth="1"/>
    <col min="3" max="3" width="11.8515625" style="63" customWidth="1"/>
    <col min="4" max="4" width="13.28125" style="4" customWidth="1"/>
    <col min="5" max="5" width="14.8515625" style="3" customWidth="1"/>
    <col min="6" max="16384" width="9.140625" style="3" customWidth="1"/>
  </cols>
  <sheetData>
    <row r="1" spans="1:4" s="1" customFormat="1" ht="35.25" customHeight="1">
      <c r="A1" s="1" t="s">
        <v>226</v>
      </c>
      <c r="C1" s="48"/>
      <c r="D1" s="2"/>
    </row>
    <row r="3" spans="1:4" s="2" customFormat="1" ht="23.25">
      <c r="A3" s="43" t="s">
        <v>1</v>
      </c>
      <c r="B3" s="44" t="s">
        <v>2</v>
      </c>
      <c r="C3" s="49" t="s">
        <v>3</v>
      </c>
      <c r="D3" s="45" t="s">
        <v>4</v>
      </c>
    </row>
    <row r="4" spans="1:4" s="2" customFormat="1" ht="23.25">
      <c r="A4" s="50">
        <v>1</v>
      </c>
      <c r="B4" s="51" t="s">
        <v>228</v>
      </c>
      <c r="C4" s="52"/>
      <c r="D4" s="53"/>
    </row>
    <row r="5" spans="1:4" ht="23.25">
      <c r="A5" s="54"/>
      <c r="B5" s="64" t="s">
        <v>25</v>
      </c>
      <c r="C5" s="55">
        <f>+SUMIF(เมนประปาเข้าบ้าน!$B$4:$B$35,B5,เมนประปาเข้าบ้าน!$C$4:$C$35)</f>
        <v>0</v>
      </c>
      <c r="D5" s="42" t="s">
        <v>175</v>
      </c>
    </row>
    <row r="6" spans="1:4" ht="23.25">
      <c r="A6" s="54"/>
      <c r="B6" s="64" t="s">
        <v>20</v>
      </c>
      <c r="C6" s="55">
        <f>+SUMIF(เมนประปาเข้าบ้าน!$B$4:$B$35,B6,เมนประปาเข้าบ้าน!$C$4:$C$35)</f>
        <v>0</v>
      </c>
      <c r="D6" s="42" t="s">
        <v>175</v>
      </c>
    </row>
    <row r="7" spans="1:4" ht="23.25">
      <c r="A7" s="54"/>
      <c r="B7" s="64" t="s">
        <v>21</v>
      </c>
      <c r="C7" s="55">
        <f>+SUMIF(เมนประปาเข้าบ้าน!$B$4:$B$35,B7,เมนประปาเข้าบ้าน!$C$4:$C$35)</f>
        <v>0</v>
      </c>
      <c r="D7" s="42" t="s">
        <v>175</v>
      </c>
    </row>
    <row r="8" spans="1:4" ht="23.25">
      <c r="A8" s="54"/>
      <c r="B8" s="64" t="s">
        <v>22</v>
      </c>
      <c r="C8" s="55">
        <f>+SUMIF(เมนประปาเข้าบ้าน!$B$4:$B$35,B8,เมนประปาเข้าบ้าน!$C$4:$C$35)</f>
        <v>0</v>
      </c>
      <c r="D8" s="42" t="s">
        <v>175</v>
      </c>
    </row>
    <row r="9" spans="1:4" ht="23.25">
      <c r="A9" s="54"/>
      <c r="B9" s="64" t="s">
        <v>23</v>
      </c>
      <c r="C9" s="55">
        <f>+SUMIF(เมนประปาเข้าบ้าน!$B$4:$B$35,B9,เมนประปาเข้าบ้าน!$C$4:$C$35)</f>
        <v>0</v>
      </c>
      <c r="D9" s="42" t="s">
        <v>175</v>
      </c>
    </row>
    <row r="10" spans="1:4" ht="23.25">
      <c r="A10" s="54"/>
      <c r="B10" s="64" t="s">
        <v>24</v>
      </c>
      <c r="C10" s="55">
        <f>+SUMIF(เมนประปาเข้าบ้าน!$B$4:$B$35,B10,เมนประปาเข้าบ้าน!$C$4:$C$35)</f>
        <v>0</v>
      </c>
      <c r="D10" s="42" t="s">
        <v>175</v>
      </c>
    </row>
    <row r="11" spans="1:4" ht="23.25">
      <c r="A11" s="54"/>
      <c r="B11" s="64" t="s">
        <v>5</v>
      </c>
      <c r="C11" s="55">
        <f>+SUMIF(เมนประปาเข้าบ้าน!$B$4:$B$35,B11,เมนประปาเข้าบ้าน!$C$4:$C$35)</f>
        <v>0</v>
      </c>
      <c r="D11" s="42" t="s">
        <v>175</v>
      </c>
    </row>
    <row r="12" spans="1:4" ht="23.25">
      <c r="A12" s="54"/>
      <c r="B12" s="64" t="s">
        <v>6</v>
      </c>
      <c r="C12" s="55">
        <f>+SUMIF(เมนประปาเข้าบ้าน!$B$4:$B$35,B12,เมนประปาเข้าบ้าน!$C$4:$C$35)</f>
        <v>0</v>
      </c>
      <c r="D12" s="42" t="s">
        <v>175</v>
      </c>
    </row>
    <row r="13" spans="1:4" ht="23.25">
      <c r="A13" s="54"/>
      <c r="B13" s="64" t="s">
        <v>7</v>
      </c>
      <c r="C13" s="55">
        <f>+SUMIF(เมนประปาเข้าบ้าน!$B$4:$B$35,B13,เมนประปาเข้าบ้าน!$C$4:$C$35)</f>
        <v>0</v>
      </c>
      <c r="D13" s="42" t="s">
        <v>175</v>
      </c>
    </row>
    <row r="14" spans="1:4" ht="23.25">
      <c r="A14" s="54"/>
      <c r="B14" s="64" t="s">
        <v>8</v>
      </c>
      <c r="C14" s="55">
        <f>+SUMIF(เมนประปาเข้าบ้าน!$B$4:$B$35,B14,เมนประปาเข้าบ้าน!$C$4:$C$35)</f>
        <v>0</v>
      </c>
      <c r="D14" s="42" t="s">
        <v>175</v>
      </c>
    </row>
    <row r="15" spans="1:4" ht="23.25">
      <c r="A15" s="54"/>
      <c r="B15" s="64" t="s">
        <v>9</v>
      </c>
      <c r="C15" s="55">
        <f>+SUMIF(เมนประปาเข้าบ้าน!$B$4:$B$35,B15,เมนประปาเข้าบ้าน!$C$4:$C$35)</f>
        <v>0</v>
      </c>
      <c r="D15" s="42" t="s">
        <v>175</v>
      </c>
    </row>
    <row r="16" spans="1:4" ht="23.25">
      <c r="A16" s="54"/>
      <c r="B16" s="64" t="s">
        <v>10</v>
      </c>
      <c r="C16" s="55">
        <f>+SUMIF(เมนประปาเข้าบ้าน!$B$4:$B$35,B16,เมนประปาเข้าบ้าน!$C$4:$C$35)</f>
        <v>0</v>
      </c>
      <c r="D16" s="42" t="s">
        <v>175</v>
      </c>
    </row>
    <row r="17" spans="1:4" ht="23.25">
      <c r="A17" s="54"/>
      <c r="B17" s="64" t="s">
        <v>11</v>
      </c>
      <c r="C17" s="55">
        <f>+SUMIF(เมนประปาเข้าบ้าน!$B$4:$B$35,B17,เมนประปาเข้าบ้าน!$C$4:$C$35)</f>
        <v>0</v>
      </c>
      <c r="D17" s="42" t="s">
        <v>175</v>
      </c>
    </row>
    <row r="18" spans="1:4" ht="23.25">
      <c r="A18" s="54"/>
      <c r="B18" s="64" t="s">
        <v>12</v>
      </c>
      <c r="C18" s="55">
        <f>+SUMIF(เมนประปาเข้าบ้าน!$B$4:$B$35,B18,เมนประปาเข้าบ้าน!$C$4:$C$35)</f>
        <v>0</v>
      </c>
      <c r="D18" s="42" t="s">
        <v>175</v>
      </c>
    </row>
    <row r="19" spans="1:4" ht="23.25">
      <c r="A19" s="54"/>
      <c r="B19" s="64" t="s">
        <v>13</v>
      </c>
      <c r="C19" s="55">
        <f>+SUMIF(เมนประปาเข้าบ้าน!$B$4:$B$35,B19,เมนประปาเข้าบ้าน!$C$4:$C$35)</f>
        <v>0</v>
      </c>
      <c r="D19" s="42" t="s">
        <v>175</v>
      </c>
    </row>
    <row r="20" spans="1:4" ht="23.25">
      <c r="A20" s="54"/>
      <c r="B20" s="64" t="s">
        <v>14</v>
      </c>
      <c r="C20" s="55">
        <f>+SUMIF(เมนประปาเข้าบ้าน!$B$4:$B$35,B20,เมนประปาเข้าบ้าน!$C$4:$C$35)</f>
        <v>0</v>
      </c>
      <c r="D20" s="42" t="s">
        <v>175</v>
      </c>
    </row>
    <row r="21" spans="1:4" ht="23.25">
      <c r="A21" s="54"/>
      <c r="B21" s="64" t="s">
        <v>15</v>
      </c>
      <c r="C21" s="55">
        <f>+SUMIF(เมนประปาเข้าบ้าน!$B$4:$B$35,B21,เมนประปาเข้าบ้าน!$C$4:$C$35)</f>
        <v>0</v>
      </c>
      <c r="D21" s="42" t="s">
        <v>175</v>
      </c>
    </row>
    <row r="22" spans="1:4" ht="23.25">
      <c r="A22" s="54"/>
      <c r="B22" s="64" t="s">
        <v>16</v>
      </c>
      <c r="C22" s="55">
        <f>+SUMIF(เมนประปาเข้าบ้าน!$B$4:$B$35,B22,เมนประปาเข้าบ้าน!$C$4:$C$35)</f>
        <v>0</v>
      </c>
      <c r="D22" s="42" t="s">
        <v>175</v>
      </c>
    </row>
    <row r="23" spans="1:4" ht="23.25">
      <c r="A23" s="54"/>
      <c r="B23" s="64" t="s">
        <v>17</v>
      </c>
      <c r="C23" s="55">
        <f>+SUMIF(เมนประปาเข้าบ้าน!$B$4:$B$35,B23,เมนประปาเข้าบ้าน!$C$4:$C$35)</f>
        <v>0</v>
      </c>
      <c r="D23" s="42" t="s">
        <v>175</v>
      </c>
    </row>
    <row r="24" spans="1:4" ht="23.25">
      <c r="A24" s="54"/>
      <c r="B24" s="64" t="s">
        <v>18</v>
      </c>
      <c r="C24" s="55">
        <f>+SUMIF(เมนประปาเข้าบ้าน!$B$4:$B$35,B24,เมนประปาเข้าบ้าน!$C$4:$C$35)</f>
        <v>0</v>
      </c>
      <c r="D24" s="42" t="s">
        <v>175</v>
      </c>
    </row>
    <row r="25" spans="1:4" ht="23.25">
      <c r="A25" s="54"/>
      <c r="B25" s="64" t="s">
        <v>19</v>
      </c>
      <c r="C25" s="55">
        <f>+SUMIF(เมนประปาเข้าบ้าน!$B$4:$B$35,B25,เมนประปาเข้าบ้าน!$C$4:$C$35)</f>
        <v>0</v>
      </c>
      <c r="D25" s="42" t="s">
        <v>175</v>
      </c>
    </row>
    <row r="26" spans="1:4" ht="23.25">
      <c r="A26" s="54"/>
      <c r="B26" s="64" t="s">
        <v>26</v>
      </c>
      <c r="C26" s="55">
        <f>+SUMIF(เมนประปาเข้าบ้าน!$B$4:$B$35,B26,เมนประปาเข้าบ้าน!$C$4:$C$35)</f>
        <v>0</v>
      </c>
      <c r="D26" s="42" t="s">
        <v>175</v>
      </c>
    </row>
    <row r="27" spans="1:4" s="1" customFormat="1" ht="23.25">
      <c r="A27" s="56"/>
      <c r="B27" s="57" t="s">
        <v>227</v>
      </c>
      <c r="C27" s="52"/>
      <c r="D27" s="53"/>
    </row>
    <row r="28" spans="1:4" ht="23.25">
      <c r="A28" s="54"/>
      <c r="B28" s="64" t="s">
        <v>176</v>
      </c>
      <c r="C28" s="58">
        <f>+SUMIF(เมนจากถังเข้าบ้าน!$B$5:$B$8,B28,เมนจากถังเข้าบ้าน!$C$5:$C$8)+SUMIF(เมนจากถังเข้าบ้าน!$B$12:$B$15,B28,เมนจากถังเข้าบ้าน!$C$12:$C$15)+SUMIF(เมนจากถังเข้าบ้าน!$G$5:$G$8,B28,เมนจากถังเข้าบ้าน!$H$5:$H$8)+SUMIF(เมนจากถังเข้าบ้าน!$G$12:$G$15,B28,เมนจากถังเข้าบ้าน!$H$12:$H$15)+SUMIF(เมนจากถังเข้าบ้าน!$G$19:$G$22,B28,เมนจากถังเข้าบ้าน!$H$19:$H$22)+SUMIF(เมนจากถังเข้าบ้าน!$G$26:$G$29,B28,เมนจากถังเข้าบ้าน!$H$26:$H$29)+SUMIF(เมนจากถังเข้าบ้าน!$L$5:$L$8,B28,เมนจากถังเข้าบ้าน!$M$5:$M$8)+SUMIF(เมนจากถังเข้าบ้าน!$L$12:$L$15,B28,เมนจากถังเข้าบ้าน!$M$12:$M$15)+SUMIF(เมนจากถังเข้าบ้าน!$L$19:$L$22,B28,เมนจากถังเข้าบ้าน!$M$19:$M$22)+SUMIF(เมนจากถังเข้าบ้าน!$L$26:$L$29,B28,เมนจากถังเข้าบ้าน!$M$26:$M$29)+SUMIF(เมนจากถังเข้าบ้าน!$Q$5:$Q$8,B28,เมนจากถังเข้าบ้าน!$R$5:$R$8)+SUMIF(เมนจากถังเข้าบ้าน!$Q$12:$Q$15,B28,เมนจากถังเข้าบ้าน!$R$12:$R$15)+SUMIF(เมนจากถังเข้าบ้าน!$Q$19:$Q$22,B28,เมนจากถังเข้าบ้าน!$R$19:$R$22)+SUMIF(เมนจากถังเข้าบ้าน!$Q$26:$Q$29,B28,เมนจากถังเข้าบ้าน!$R$26:$R$29)</f>
        <v>0</v>
      </c>
      <c r="D28" s="42" t="s">
        <v>175</v>
      </c>
    </row>
    <row r="29" spans="1:4" ht="23.25">
      <c r="A29" s="54"/>
      <c r="B29" s="64" t="s">
        <v>177</v>
      </c>
      <c r="C29" s="58">
        <f>+SUMIF(เมนจากถังเข้าบ้าน!$B$5:$B$8,B29,เมนจากถังเข้าบ้าน!$C$5:$C$8)+SUMIF(เมนจากถังเข้าบ้าน!$B$12:$B$15,B29,เมนจากถังเข้าบ้าน!$C$12:$C$15)+SUMIF(เมนจากถังเข้าบ้าน!$G$5:$G$8,B29,เมนจากถังเข้าบ้าน!$H$5:$H$8)+SUMIF(เมนจากถังเข้าบ้าน!$G$12:$G$15,B29,เมนจากถังเข้าบ้าน!$H$12:$H$15)+SUMIF(เมนจากถังเข้าบ้าน!$G$19:$G$22,B29,เมนจากถังเข้าบ้าน!$H$19:$H$22)+SUMIF(เมนจากถังเข้าบ้าน!$G$26:$G$29,B29,เมนจากถังเข้าบ้าน!$H$26:$H$29)+SUMIF(เมนจากถังเข้าบ้าน!$L$5:$L$8,B29,เมนจากถังเข้าบ้าน!$M$5:$M$8)+SUMIF(เมนจากถังเข้าบ้าน!$L$12:$L$15,B29,เมนจากถังเข้าบ้าน!$M$12:$M$15)+SUMIF(เมนจากถังเข้าบ้าน!$L$19:$L$22,B29,เมนจากถังเข้าบ้าน!$M$19:$M$22)+SUMIF(เมนจากถังเข้าบ้าน!$L$26:$L$29,B29,เมนจากถังเข้าบ้าน!$M$26:$M$29)+SUMIF(เมนจากถังเข้าบ้าน!$Q$5:$Q$8,B29,เมนจากถังเข้าบ้าน!$R$5:$R$8)+SUMIF(เมนจากถังเข้าบ้าน!$Q$12:$Q$15,B29,เมนจากถังเข้าบ้าน!$R$12:$R$15)+SUMIF(เมนจากถังเข้าบ้าน!$Q$19:$Q$22,B29,เมนจากถังเข้าบ้าน!$R$19:$R$22)+SUMIF(เมนจากถังเข้าบ้าน!$Q$26:$Q$29,B29,เมนจากถังเข้าบ้าน!$R$26:$R$29)</f>
        <v>0</v>
      </c>
      <c r="D29" s="42" t="s">
        <v>175</v>
      </c>
    </row>
    <row r="30" spans="1:4" ht="23.25">
      <c r="A30" s="54"/>
      <c r="B30" s="64" t="s">
        <v>178</v>
      </c>
      <c r="C30" s="58">
        <f>+SUMIF(เมนจากถังเข้าบ้าน!$B$5:$B$8,B30,เมนจากถังเข้าบ้าน!$C$5:$C$8)+SUMIF(เมนจากถังเข้าบ้าน!$B$12:$B$15,B30,เมนจากถังเข้าบ้าน!$C$12:$C$15)+SUMIF(เมนจากถังเข้าบ้าน!$G$5:$G$8,B30,เมนจากถังเข้าบ้าน!$H$5:$H$8)+SUMIF(เมนจากถังเข้าบ้าน!$G$12:$G$15,B30,เมนจากถังเข้าบ้าน!$H$12:$H$15)+SUMIF(เมนจากถังเข้าบ้าน!$G$19:$G$22,B30,เมนจากถังเข้าบ้าน!$H$19:$H$22)+SUMIF(เมนจากถังเข้าบ้าน!$G$26:$G$29,B30,เมนจากถังเข้าบ้าน!$H$26:$H$29)+SUMIF(เมนจากถังเข้าบ้าน!$L$5:$L$8,B30,เมนจากถังเข้าบ้าน!$M$5:$M$8)+SUMIF(เมนจากถังเข้าบ้าน!$L$12:$L$15,B30,เมนจากถังเข้าบ้าน!$M$12:$M$15)+SUMIF(เมนจากถังเข้าบ้าน!$L$19:$L$22,B30,เมนจากถังเข้าบ้าน!$M$19:$M$22)+SUMIF(เมนจากถังเข้าบ้าน!$L$26:$L$29,B30,เมนจากถังเข้าบ้าน!$M$26:$M$29)+SUMIF(เมนจากถังเข้าบ้าน!$Q$5:$Q$8,B30,เมนจากถังเข้าบ้าน!$R$5:$R$8)+SUMIF(เมนจากถังเข้าบ้าน!$Q$12:$Q$15,B30,เมนจากถังเข้าบ้าน!$R$12:$R$15)+SUMIF(เมนจากถังเข้าบ้าน!$Q$19:$Q$22,B30,เมนจากถังเข้าบ้าน!$R$19:$R$22)+SUMIF(เมนจากถังเข้าบ้าน!$Q$26:$Q$29,B30,เมนจากถังเข้าบ้าน!$R$26:$R$29)</f>
        <v>0</v>
      </c>
      <c r="D30" s="42" t="s">
        <v>175</v>
      </c>
    </row>
    <row r="31" spans="1:4" ht="23.25">
      <c r="A31" s="54"/>
      <c r="B31" s="64" t="s">
        <v>179</v>
      </c>
      <c r="C31" s="58">
        <f>+SUMIF(เมนจากถังเข้าบ้าน!$B$5:$B$8,B31,เมนจากถังเข้าบ้าน!$C$5:$C$8)+SUMIF(เมนจากถังเข้าบ้าน!$B$12:$B$15,B31,เมนจากถังเข้าบ้าน!$C$12:$C$15)+SUMIF(เมนจากถังเข้าบ้าน!$G$5:$G$8,B31,เมนจากถังเข้าบ้าน!$H$5:$H$8)+SUMIF(เมนจากถังเข้าบ้าน!$G$12:$G$15,B31,เมนจากถังเข้าบ้าน!$H$12:$H$15)+SUMIF(เมนจากถังเข้าบ้าน!$G$19:$G$22,B31,เมนจากถังเข้าบ้าน!$H$19:$H$22)+SUMIF(เมนจากถังเข้าบ้าน!$G$26:$G$29,B31,เมนจากถังเข้าบ้าน!$H$26:$H$29)+SUMIF(เมนจากถังเข้าบ้าน!$L$5:$L$8,B31,เมนจากถังเข้าบ้าน!$M$5:$M$8)+SUMIF(เมนจากถังเข้าบ้าน!$L$12:$L$15,B31,เมนจากถังเข้าบ้าน!$M$12:$M$15)+SUMIF(เมนจากถังเข้าบ้าน!$L$19:$L$22,B31,เมนจากถังเข้าบ้าน!$M$19:$M$22)+SUMIF(เมนจากถังเข้าบ้าน!$L$26:$L$29,B31,เมนจากถังเข้าบ้าน!$M$26:$M$29)+SUMIF(เมนจากถังเข้าบ้าน!$Q$5:$Q$8,B31,เมนจากถังเข้าบ้าน!$R$5:$R$8)+SUMIF(เมนจากถังเข้าบ้าน!$Q$12:$Q$15,B31,เมนจากถังเข้าบ้าน!$R$12:$R$15)+SUMIF(เมนจากถังเข้าบ้าน!$Q$19:$Q$22,B31,เมนจากถังเข้าบ้าน!$R$19:$R$22)+SUMIF(เมนจากถังเข้าบ้าน!$Q$26:$Q$29,B31,เมนจากถังเข้าบ้าน!$R$26:$R$29)</f>
        <v>0</v>
      </c>
      <c r="D31" s="42" t="s">
        <v>175</v>
      </c>
    </row>
    <row r="32" spans="1:4" ht="23.25">
      <c r="A32" s="54"/>
      <c r="B32" s="64" t="s">
        <v>180</v>
      </c>
      <c r="C32" s="58">
        <f>+SUMIF(เมนจากถังเข้าบ้าน!$B$5:$B$8,B32,เมนจากถังเข้าบ้าน!$C$5:$C$8)+SUMIF(เมนจากถังเข้าบ้าน!$B$12:$B$15,B32,เมนจากถังเข้าบ้าน!$C$12:$C$15)+SUMIF(เมนจากถังเข้าบ้าน!$G$5:$G$8,B32,เมนจากถังเข้าบ้าน!$H$5:$H$8)+SUMIF(เมนจากถังเข้าบ้าน!$G$12:$G$15,B32,เมนจากถังเข้าบ้าน!$H$12:$H$15)+SUMIF(เมนจากถังเข้าบ้าน!$G$19:$G$22,B32,เมนจากถังเข้าบ้าน!$H$19:$H$22)+SUMIF(เมนจากถังเข้าบ้าน!$G$26:$G$29,B32,เมนจากถังเข้าบ้าน!$H$26:$H$29)+SUMIF(เมนจากถังเข้าบ้าน!$L$5:$L$8,B32,เมนจากถังเข้าบ้าน!$M$5:$M$8)+SUMIF(เมนจากถังเข้าบ้าน!$L$12:$L$15,B32,เมนจากถังเข้าบ้าน!$M$12:$M$15)+SUMIF(เมนจากถังเข้าบ้าน!$L$19:$L$22,B32,เมนจากถังเข้าบ้าน!$M$19:$M$22)+SUMIF(เมนจากถังเข้าบ้าน!$L$26:$L$29,B32,เมนจากถังเข้าบ้าน!$M$26:$M$29)+SUMIF(เมนจากถังเข้าบ้าน!$Q$5:$Q$8,B32,เมนจากถังเข้าบ้าน!$R$5:$R$8)+SUMIF(เมนจากถังเข้าบ้าน!$Q$12:$Q$15,B32,เมนจากถังเข้าบ้าน!$R$12:$R$15)+SUMIF(เมนจากถังเข้าบ้าน!$Q$19:$Q$22,B32,เมนจากถังเข้าบ้าน!$R$19:$R$22)+SUMIF(เมนจากถังเข้าบ้าน!$Q$26:$Q$29,B32,เมนจากถังเข้าบ้าน!$R$26:$R$29)</f>
        <v>0</v>
      </c>
      <c r="D32" s="42" t="s">
        <v>175</v>
      </c>
    </row>
    <row r="33" spans="1:4" ht="23.25">
      <c r="A33" s="54"/>
      <c r="B33" s="64" t="s">
        <v>181</v>
      </c>
      <c r="C33" s="58">
        <f>+SUMIF(เมนจากถังเข้าบ้าน!$B$5:$B$8,B33,เมนจากถังเข้าบ้าน!$C$5:$C$8)+SUMIF(เมนจากถังเข้าบ้าน!$B$12:$B$15,B33,เมนจากถังเข้าบ้าน!$C$12:$C$15)+SUMIF(เมนจากถังเข้าบ้าน!$G$5:$G$8,B33,เมนจากถังเข้าบ้าน!$H$5:$H$8)+SUMIF(เมนจากถังเข้าบ้าน!$G$12:$G$15,B33,เมนจากถังเข้าบ้าน!$H$12:$H$15)+SUMIF(เมนจากถังเข้าบ้าน!$G$19:$G$22,B33,เมนจากถังเข้าบ้าน!$H$19:$H$22)+SUMIF(เมนจากถังเข้าบ้าน!$G$26:$G$29,B33,เมนจากถังเข้าบ้าน!$H$26:$H$29)+SUMIF(เมนจากถังเข้าบ้าน!$L$5:$L$8,B33,เมนจากถังเข้าบ้าน!$M$5:$M$8)+SUMIF(เมนจากถังเข้าบ้าน!$L$12:$L$15,B33,เมนจากถังเข้าบ้าน!$M$12:$M$15)+SUMIF(เมนจากถังเข้าบ้าน!$L$19:$L$22,B33,เมนจากถังเข้าบ้าน!$M$19:$M$22)+SUMIF(เมนจากถังเข้าบ้าน!$L$26:$L$29,B33,เมนจากถังเข้าบ้าน!$M$26:$M$29)+SUMIF(เมนจากถังเข้าบ้าน!$Q$5:$Q$8,B33,เมนจากถังเข้าบ้าน!$R$5:$R$8)+SUMIF(เมนจากถังเข้าบ้าน!$Q$12:$Q$15,B33,เมนจากถังเข้าบ้าน!$R$12:$R$15)+SUMIF(เมนจากถังเข้าบ้าน!$Q$19:$Q$22,B33,เมนจากถังเข้าบ้าน!$R$19:$R$22)+SUMIF(เมนจากถังเข้าบ้าน!$Q$26:$Q$29,B33,เมนจากถังเข้าบ้าน!$R$26:$R$29)</f>
        <v>0</v>
      </c>
      <c r="D33" s="42" t="s">
        <v>175</v>
      </c>
    </row>
    <row r="34" spans="1:4" ht="23.25">
      <c r="A34" s="54"/>
      <c r="B34" s="64" t="s">
        <v>57</v>
      </c>
      <c r="C34" s="58">
        <f>+SUMIF(เมนจากถังเข้าบ้าน!$B$5:$B$8,B34,เมนจากถังเข้าบ้าน!$C$5:$C$8)+SUMIF(เมนจากถังเข้าบ้าน!$B$12:$B$15,B34,เมนจากถังเข้าบ้าน!$C$12:$C$15)+SUMIF(เมนจากถังเข้าบ้าน!$G$5:$G$8,B34,เมนจากถังเข้าบ้าน!$H$5:$H$8)+SUMIF(เมนจากถังเข้าบ้าน!$G$12:$G$15,B34,เมนจากถังเข้าบ้าน!$H$12:$H$15)+SUMIF(เมนจากถังเข้าบ้าน!$G$19:$G$22,B34,เมนจากถังเข้าบ้าน!$H$19:$H$22)+SUMIF(เมนจากถังเข้าบ้าน!$G$26:$G$29,B34,เมนจากถังเข้าบ้าน!$H$26:$H$29)+SUMIF(เมนจากถังเข้าบ้าน!$L$5:$L$8,B34,เมนจากถังเข้าบ้าน!$M$5:$M$8)+SUMIF(เมนจากถังเข้าบ้าน!$L$12:$L$15,B34,เมนจากถังเข้าบ้าน!$M$12:$M$15)+SUMIF(เมนจากถังเข้าบ้าน!$L$19:$L$22,B34,เมนจากถังเข้าบ้าน!$M$19:$M$22)+SUMIF(เมนจากถังเข้าบ้าน!$L$26:$L$29,B34,เมนจากถังเข้าบ้าน!$M$26:$M$29)+SUMIF(เมนจากถังเข้าบ้าน!$Q$5:$Q$8,B34,เมนจากถังเข้าบ้าน!$R$5:$R$8)+SUMIF(เมนจากถังเข้าบ้าน!$Q$12:$Q$15,B34,เมนจากถังเข้าบ้าน!$R$12:$R$15)+SUMIF(เมนจากถังเข้าบ้าน!$Q$19:$Q$22,B34,เมนจากถังเข้าบ้าน!$R$19:$R$22)+SUMIF(เมนจากถังเข้าบ้าน!$Q$26:$Q$29,B34,เมนจากถังเข้าบ้าน!$R$26:$R$29)</f>
        <v>0</v>
      </c>
      <c r="D34" s="42" t="s">
        <v>175</v>
      </c>
    </row>
    <row r="35" spans="1:4" ht="23.25">
      <c r="A35" s="54"/>
      <c r="B35" s="64" t="s">
        <v>58</v>
      </c>
      <c r="C35" s="58">
        <f>+SUMIF(เมนจากถังเข้าบ้าน!$B$5:$B$8,B35,เมนจากถังเข้าบ้าน!$C$5:$C$8)+SUMIF(เมนจากถังเข้าบ้าน!$B$12:$B$15,B35,เมนจากถังเข้าบ้าน!$C$12:$C$15)+SUMIF(เมนจากถังเข้าบ้าน!$G$5:$G$8,B35,เมนจากถังเข้าบ้าน!$H$5:$H$8)+SUMIF(เมนจากถังเข้าบ้าน!$G$12:$G$15,B35,เมนจากถังเข้าบ้าน!$H$12:$H$15)+SUMIF(เมนจากถังเข้าบ้าน!$G$19:$G$22,B35,เมนจากถังเข้าบ้าน!$H$19:$H$22)+SUMIF(เมนจากถังเข้าบ้าน!$G$26:$G$29,B35,เมนจากถังเข้าบ้าน!$H$26:$H$29)+SUMIF(เมนจากถังเข้าบ้าน!$L$5:$L$8,B35,เมนจากถังเข้าบ้าน!$M$5:$M$8)+SUMIF(เมนจากถังเข้าบ้าน!$L$12:$L$15,B35,เมนจากถังเข้าบ้าน!$M$12:$M$15)+SUMIF(เมนจากถังเข้าบ้าน!$L$19:$L$22,B35,เมนจากถังเข้าบ้าน!$M$19:$M$22)+SUMIF(เมนจากถังเข้าบ้าน!$L$26:$L$29,B35,เมนจากถังเข้าบ้าน!$M$26:$M$29)+SUMIF(เมนจากถังเข้าบ้าน!$Q$5:$Q$8,B35,เมนจากถังเข้าบ้าน!$R$5:$R$8)+SUMIF(เมนจากถังเข้าบ้าน!$Q$12:$Q$15,B35,เมนจากถังเข้าบ้าน!$R$12:$R$15)+SUMIF(เมนจากถังเข้าบ้าน!$Q$19:$Q$22,B35,เมนจากถังเข้าบ้าน!$R$19:$R$22)+SUMIF(เมนจากถังเข้าบ้าน!$Q$26:$Q$29,B35,เมนจากถังเข้าบ้าน!$R$26:$R$29)</f>
        <v>0</v>
      </c>
      <c r="D35" s="42" t="s">
        <v>175</v>
      </c>
    </row>
    <row r="36" spans="1:4" ht="23.25">
      <c r="A36" s="54"/>
      <c r="B36" s="64" t="s">
        <v>59</v>
      </c>
      <c r="C36" s="58">
        <f>+SUMIF(เมนจากถังเข้าบ้าน!$B$5:$B$8,B36,เมนจากถังเข้าบ้าน!$C$5:$C$8)+SUMIF(เมนจากถังเข้าบ้าน!$B$12:$B$15,B36,เมนจากถังเข้าบ้าน!$C$12:$C$15)+SUMIF(เมนจากถังเข้าบ้าน!$G$5:$G$8,B36,เมนจากถังเข้าบ้าน!$H$5:$H$8)+SUMIF(เมนจากถังเข้าบ้าน!$G$12:$G$15,B36,เมนจากถังเข้าบ้าน!$H$12:$H$15)+SUMIF(เมนจากถังเข้าบ้าน!$G$19:$G$22,B36,เมนจากถังเข้าบ้าน!$H$19:$H$22)+SUMIF(เมนจากถังเข้าบ้าน!$G$26:$G$29,B36,เมนจากถังเข้าบ้าน!$H$26:$H$29)+SUMIF(เมนจากถังเข้าบ้าน!$L$5:$L$8,B36,เมนจากถังเข้าบ้าน!$M$5:$M$8)+SUMIF(เมนจากถังเข้าบ้าน!$L$12:$L$15,B36,เมนจากถังเข้าบ้าน!$M$12:$M$15)+SUMIF(เมนจากถังเข้าบ้าน!$L$19:$L$22,B36,เมนจากถังเข้าบ้าน!$M$19:$M$22)+SUMIF(เมนจากถังเข้าบ้าน!$L$26:$L$29,B36,เมนจากถังเข้าบ้าน!$M$26:$M$29)+SUMIF(เมนจากถังเข้าบ้าน!$Q$5:$Q$8,B36,เมนจากถังเข้าบ้าน!$R$5:$R$8)+SUMIF(เมนจากถังเข้าบ้าน!$Q$12:$Q$15,B36,เมนจากถังเข้าบ้าน!$R$12:$R$15)+SUMIF(เมนจากถังเข้าบ้าน!$Q$19:$Q$22,B36,เมนจากถังเข้าบ้าน!$R$19:$R$22)+SUMIF(เมนจากถังเข้าบ้าน!$Q$26:$Q$29,B36,เมนจากถังเข้าบ้าน!$R$26:$R$29)</f>
        <v>0</v>
      </c>
      <c r="D36" s="42" t="s">
        <v>175</v>
      </c>
    </row>
    <row r="37" spans="1:4" ht="23.25">
      <c r="A37" s="54"/>
      <c r="B37" s="64" t="s">
        <v>60</v>
      </c>
      <c r="C37" s="58">
        <f>+SUMIF(เมนจากถังเข้าบ้าน!$B$5:$B$8,B37,เมนจากถังเข้าบ้าน!$C$5:$C$8)+SUMIF(เมนจากถังเข้าบ้าน!$B$12:$B$15,B37,เมนจากถังเข้าบ้าน!$C$12:$C$15)+SUMIF(เมนจากถังเข้าบ้าน!$G$5:$G$8,B37,เมนจากถังเข้าบ้าน!$H$5:$H$8)+SUMIF(เมนจากถังเข้าบ้าน!$G$12:$G$15,B37,เมนจากถังเข้าบ้าน!$H$12:$H$15)+SUMIF(เมนจากถังเข้าบ้าน!$G$19:$G$22,B37,เมนจากถังเข้าบ้าน!$H$19:$H$22)+SUMIF(เมนจากถังเข้าบ้าน!$G$26:$G$29,B37,เมนจากถังเข้าบ้าน!$H$26:$H$29)+SUMIF(เมนจากถังเข้าบ้าน!$L$5:$L$8,B37,เมนจากถังเข้าบ้าน!$M$5:$M$8)+SUMIF(เมนจากถังเข้าบ้าน!$L$12:$L$15,B37,เมนจากถังเข้าบ้าน!$M$12:$M$15)+SUMIF(เมนจากถังเข้าบ้าน!$L$19:$L$22,B37,เมนจากถังเข้าบ้าน!$M$19:$M$22)+SUMIF(เมนจากถังเข้าบ้าน!$L$26:$L$29,B37,เมนจากถังเข้าบ้าน!$M$26:$M$29)+SUMIF(เมนจากถังเข้าบ้าน!$Q$5:$Q$8,B37,เมนจากถังเข้าบ้าน!$R$5:$R$8)+SUMIF(เมนจากถังเข้าบ้าน!$Q$12:$Q$15,B37,เมนจากถังเข้าบ้าน!$R$12:$R$15)+SUMIF(เมนจากถังเข้าบ้าน!$Q$19:$Q$22,B37,เมนจากถังเข้าบ้าน!$R$19:$R$22)+SUMIF(เมนจากถังเข้าบ้าน!$Q$26:$Q$29,B37,เมนจากถังเข้าบ้าน!$R$26:$R$29)</f>
        <v>0</v>
      </c>
      <c r="D37" s="42" t="s">
        <v>175</v>
      </c>
    </row>
    <row r="38" spans="1:4" ht="23.25">
      <c r="A38" s="54"/>
      <c r="B38" s="64" t="s">
        <v>61</v>
      </c>
      <c r="C38" s="58">
        <f>+SUMIF(เมนจากถังเข้าบ้าน!$B$5:$B$8,B38,เมนจากถังเข้าบ้าน!$C$5:$C$8)+SUMIF(เมนจากถังเข้าบ้าน!$B$12:$B$15,B38,เมนจากถังเข้าบ้าน!$C$12:$C$15)+SUMIF(เมนจากถังเข้าบ้าน!$G$5:$G$8,B38,เมนจากถังเข้าบ้าน!$H$5:$H$8)+SUMIF(เมนจากถังเข้าบ้าน!$G$12:$G$15,B38,เมนจากถังเข้าบ้าน!$H$12:$H$15)+SUMIF(เมนจากถังเข้าบ้าน!$G$19:$G$22,B38,เมนจากถังเข้าบ้าน!$H$19:$H$22)+SUMIF(เมนจากถังเข้าบ้าน!$G$26:$G$29,B38,เมนจากถังเข้าบ้าน!$H$26:$H$29)+SUMIF(เมนจากถังเข้าบ้าน!$L$5:$L$8,B38,เมนจากถังเข้าบ้าน!$M$5:$M$8)+SUMIF(เมนจากถังเข้าบ้าน!$L$12:$L$15,B38,เมนจากถังเข้าบ้าน!$M$12:$M$15)+SUMIF(เมนจากถังเข้าบ้าน!$L$19:$L$22,B38,เมนจากถังเข้าบ้าน!$M$19:$M$22)+SUMIF(เมนจากถังเข้าบ้าน!$L$26:$L$29,B38,เมนจากถังเข้าบ้าน!$M$26:$M$29)+SUMIF(เมนจากถังเข้าบ้าน!$Q$5:$Q$8,B38,เมนจากถังเข้าบ้าน!$R$5:$R$8)+SUMIF(เมนจากถังเข้าบ้าน!$Q$12:$Q$15,B38,เมนจากถังเข้าบ้าน!$R$12:$R$15)+SUMIF(เมนจากถังเข้าบ้าน!$Q$19:$Q$22,B38,เมนจากถังเข้าบ้าน!$R$19:$R$22)+SUMIF(เมนจากถังเข้าบ้าน!$Q$26:$Q$29,B38,เมนจากถังเข้าบ้าน!$R$26:$R$29)</f>
        <v>0</v>
      </c>
      <c r="D38" s="42" t="s">
        <v>175</v>
      </c>
    </row>
    <row r="39" spans="1:4" ht="23.25">
      <c r="A39" s="54"/>
      <c r="B39" s="64" t="s">
        <v>62</v>
      </c>
      <c r="C39" s="58">
        <f>+SUMIF(เมนจากถังเข้าบ้าน!$B$5:$B$8,B39,เมนจากถังเข้าบ้าน!$C$5:$C$8)+SUMIF(เมนจากถังเข้าบ้าน!$B$12:$B$15,B39,เมนจากถังเข้าบ้าน!$C$12:$C$15)+SUMIF(เมนจากถังเข้าบ้าน!$G$5:$G$8,B39,เมนจากถังเข้าบ้าน!$H$5:$H$8)+SUMIF(เมนจากถังเข้าบ้าน!$G$12:$G$15,B39,เมนจากถังเข้าบ้าน!$H$12:$H$15)+SUMIF(เมนจากถังเข้าบ้าน!$G$19:$G$22,B39,เมนจากถังเข้าบ้าน!$H$19:$H$22)+SUMIF(เมนจากถังเข้าบ้าน!$G$26:$G$29,B39,เมนจากถังเข้าบ้าน!$H$26:$H$29)+SUMIF(เมนจากถังเข้าบ้าน!$L$5:$L$8,B39,เมนจากถังเข้าบ้าน!$M$5:$M$8)+SUMIF(เมนจากถังเข้าบ้าน!$L$12:$L$15,B39,เมนจากถังเข้าบ้าน!$M$12:$M$15)+SUMIF(เมนจากถังเข้าบ้าน!$L$19:$L$22,B39,เมนจากถังเข้าบ้าน!$M$19:$M$22)+SUMIF(เมนจากถังเข้าบ้าน!$L$26:$L$29,B39,เมนจากถังเข้าบ้าน!$M$26:$M$29)+SUMIF(เมนจากถังเข้าบ้าน!$Q$5:$Q$8,B39,เมนจากถังเข้าบ้าน!$R$5:$R$8)+SUMIF(เมนจากถังเข้าบ้าน!$Q$12:$Q$15,B39,เมนจากถังเข้าบ้าน!$R$12:$R$15)+SUMIF(เมนจากถังเข้าบ้าน!$Q$19:$Q$22,B39,เมนจากถังเข้าบ้าน!$R$19:$R$22)+SUMIF(เมนจากถังเข้าบ้าน!$Q$26:$Q$29,B39,เมนจากถังเข้าบ้าน!$R$26:$R$29)</f>
        <v>0</v>
      </c>
      <c r="D39" s="42" t="s">
        <v>175</v>
      </c>
    </row>
    <row r="40" spans="1:4" ht="23.25">
      <c r="A40" s="54"/>
      <c r="B40" s="64" t="s">
        <v>63</v>
      </c>
      <c r="C40" s="58">
        <f>+SUMIF(เมนจากถังเข้าบ้าน!$B$5:$B$8,B40,เมนจากถังเข้าบ้าน!$C$5:$C$8)+SUMIF(เมนจากถังเข้าบ้าน!$B$12:$B$15,B40,เมนจากถังเข้าบ้าน!$C$12:$C$15)+SUMIF(เมนจากถังเข้าบ้าน!$G$5:$G$8,B40,เมนจากถังเข้าบ้าน!$H$5:$H$8)+SUMIF(เมนจากถังเข้าบ้าน!$G$12:$G$15,B40,เมนจากถังเข้าบ้าน!$H$12:$H$15)+SUMIF(เมนจากถังเข้าบ้าน!$G$19:$G$22,B40,เมนจากถังเข้าบ้าน!$H$19:$H$22)+SUMIF(เมนจากถังเข้าบ้าน!$G$26:$G$29,B40,เมนจากถังเข้าบ้าน!$H$26:$H$29)+SUMIF(เมนจากถังเข้าบ้าน!$L$5:$L$8,B40,เมนจากถังเข้าบ้าน!$M$5:$M$8)+SUMIF(เมนจากถังเข้าบ้าน!$L$12:$L$15,B40,เมนจากถังเข้าบ้าน!$M$12:$M$15)+SUMIF(เมนจากถังเข้าบ้าน!$L$19:$L$22,B40,เมนจากถังเข้าบ้าน!$M$19:$M$22)+SUMIF(เมนจากถังเข้าบ้าน!$L$26:$L$29,B40,เมนจากถังเข้าบ้าน!$M$26:$M$29)+SUMIF(เมนจากถังเข้าบ้าน!$Q$5:$Q$8,B40,เมนจากถังเข้าบ้าน!$R$5:$R$8)+SUMIF(เมนจากถังเข้าบ้าน!$Q$12:$Q$15,B40,เมนจากถังเข้าบ้าน!$R$12:$R$15)+SUMIF(เมนจากถังเข้าบ้าน!$Q$19:$Q$22,B40,เมนจากถังเข้าบ้าน!$R$19:$R$22)+SUMIF(เมนจากถังเข้าบ้าน!$Q$26:$Q$29,B40,เมนจากถังเข้าบ้าน!$R$26:$R$29)</f>
        <v>0</v>
      </c>
      <c r="D40" s="42" t="s">
        <v>175</v>
      </c>
    </row>
    <row r="41" spans="1:4" ht="23.25">
      <c r="A41" s="54"/>
      <c r="B41" s="64" t="s">
        <v>64</v>
      </c>
      <c r="C41" s="58">
        <f>+SUMIF(เมนจากถังเข้าบ้าน!$B$5:$B$8,B41,เมนจากถังเข้าบ้าน!$C$5:$C$8)+SUMIF(เมนจากถังเข้าบ้าน!$B$12:$B$15,B41,เมนจากถังเข้าบ้าน!$C$12:$C$15)+SUMIF(เมนจากถังเข้าบ้าน!$G$5:$G$8,B41,เมนจากถังเข้าบ้าน!$H$5:$H$8)+SUMIF(เมนจากถังเข้าบ้าน!$G$12:$G$15,B41,เมนจากถังเข้าบ้าน!$H$12:$H$15)+SUMIF(เมนจากถังเข้าบ้าน!$G$19:$G$22,B41,เมนจากถังเข้าบ้าน!$H$19:$H$22)+SUMIF(เมนจากถังเข้าบ้าน!$G$26:$G$29,B41,เมนจากถังเข้าบ้าน!$H$26:$H$29)+SUMIF(เมนจากถังเข้าบ้าน!$L$5:$L$8,B41,เมนจากถังเข้าบ้าน!$M$5:$M$8)+SUMIF(เมนจากถังเข้าบ้าน!$L$12:$L$15,B41,เมนจากถังเข้าบ้าน!$M$12:$M$15)+SUMIF(เมนจากถังเข้าบ้าน!$L$19:$L$22,B41,เมนจากถังเข้าบ้าน!$M$19:$M$22)+SUMIF(เมนจากถังเข้าบ้าน!$L$26:$L$29,B41,เมนจากถังเข้าบ้าน!$M$26:$M$29)+SUMIF(เมนจากถังเข้าบ้าน!$Q$5:$Q$8,B41,เมนจากถังเข้าบ้าน!$R$5:$R$8)+SUMIF(เมนจากถังเข้าบ้าน!$Q$12:$Q$15,B41,เมนจากถังเข้าบ้าน!$R$12:$R$15)+SUMIF(เมนจากถังเข้าบ้าน!$Q$19:$Q$22,B41,เมนจากถังเข้าบ้าน!$R$19:$R$22)+SUMIF(เมนจากถังเข้าบ้าน!$Q$26:$Q$29,B41,เมนจากถังเข้าบ้าน!$R$26:$R$29)</f>
        <v>0</v>
      </c>
      <c r="D41" s="42" t="s">
        <v>175</v>
      </c>
    </row>
    <row r="42" spans="1:4" ht="23.25">
      <c r="A42" s="54"/>
      <c r="B42" s="64" t="s">
        <v>65</v>
      </c>
      <c r="C42" s="58">
        <f>+SUMIF(เมนจากถังเข้าบ้าน!$B$5:$B$8,B42,เมนจากถังเข้าบ้าน!$C$5:$C$8)+SUMIF(เมนจากถังเข้าบ้าน!$B$12:$B$15,B42,เมนจากถังเข้าบ้าน!$C$12:$C$15)+SUMIF(เมนจากถังเข้าบ้าน!$G$5:$G$8,B42,เมนจากถังเข้าบ้าน!$H$5:$H$8)+SUMIF(เมนจากถังเข้าบ้าน!$G$12:$G$15,B42,เมนจากถังเข้าบ้าน!$H$12:$H$15)+SUMIF(เมนจากถังเข้าบ้าน!$G$19:$G$22,B42,เมนจากถังเข้าบ้าน!$H$19:$H$22)+SUMIF(เมนจากถังเข้าบ้าน!$G$26:$G$29,B42,เมนจากถังเข้าบ้าน!$H$26:$H$29)+SUMIF(เมนจากถังเข้าบ้าน!$L$5:$L$8,B42,เมนจากถังเข้าบ้าน!$M$5:$M$8)+SUMIF(เมนจากถังเข้าบ้าน!$L$12:$L$15,B42,เมนจากถังเข้าบ้าน!$M$12:$M$15)+SUMIF(เมนจากถังเข้าบ้าน!$L$19:$L$22,B42,เมนจากถังเข้าบ้าน!$M$19:$M$22)+SUMIF(เมนจากถังเข้าบ้าน!$L$26:$L$29,B42,เมนจากถังเข้าบ้าน!$M$26:$M$29)+SUMIF(เมนจากถังเข้าบ้าน!$Q$5:$Q$8,B42,เมนจากถังเข้าบ้าน!$R$5:$R$8)+SUMIF(เมนจากถังเข้าบ้าน!$Q$12:$Q$15,B42,เมนจากถังเข้าบ้าน!$R$12:$R$15)+SUMIF(เมนจากถังเข้าบ้าน!$Q$19:$Q$22,B42,เมนจากถังเข้าบ้าน!$R$19:$R$22)+SUMIF(เมนจากถังเข้าบ้าน!$Q$26:$Q$29,B42,เมนจากถังเข้าบ้าน!$R$26:$R$29)</f>
        <v>0</v>
      </c>
      <c r="D42" s="42" t="s">
        <v>175</v>
      </c>
    </row>
    <row r="43" spans="1:4" ht="23.25">
      <c r="A43" s="54"/>
      <c r="B43" s="64" t="s">
        <v>66</v>
      </c>
      <c r="C43" s="58">
        <f>+SUMIF(เมนจากถังเข้าบ้าน!$B$5:$B$8,B43,เมนจากถังเข้าบ้าน!$C$5:$C$8)+SUMIF(เมนจากถังเข้าบ้าน!$B$12:$B$15,B43,เมนจากถังเข้าบ้าน!$C$12:$C$15)+SUMIF(เมนจากถังเข้าบ้าน!$G$5:$G$8,B43,เมนจากถังเข้าบ้าน!$H$5:$H$8)+SUMIF(เมนจากถังเข้าบ้าน!$G$12:$G$15,B43,เมนจากถังเข้าบ้าน!$H$12:$H$15)+SUMIF(เมนจากถังเข้าบ้าน!$G$19:$G$22,B43,เมนจากถังเข้าบ้าน!$H$19:$H$22)+SUMIF(เมนจากถังเข้าบ้าน!$G$26:$G$29,B43,เมนจากถังเข้าบ้าน!$H$26:$H$29)+SUMIF(เมนจากถังเข้าบ้าน!$L$5:$L$8,B43,เมนจากถังเข้าบ้าน!$M$5:$M$8)+SUMIF(เมนจากถังเข้าบ้าน!$L$12:$L$15,B43,เมนจากถังเข้าบ้าน!$M$12:$M$15)+SUMIF(เมนจากถังเข้าบ้าน!$L$19:$L$22,B43,เมนจากถังเข้าบ้าน!$M$19:$M$22)+SUMIF(เมนจากถังเข้าบ้าน!$L$26:$L$29,B43,เมนจากถังเข้าบ้าน!$M$26:$M$29)+SUMIF(เมนจากถังเข้าบ้าน!$Q$5:$Q$8,B43,เมนจากถังเข้าบ้าน!$R$5:$R$8)+SUMIF(เมนจากถังเข้าบ้าน!$Q$12:$Q$15,B43,เมนจากถังเข้าบ้าน!$R$12:$R$15)+SUMIF(เมนจากถังเข้าบ้าน!$Q$19:$Q$22,B43,เมนจากถังเข้าบ้าน!$R$19:$R$22)+SUMIF(เมนจากถังเข้าบ้าน!$Q$26:$Q$29,B43,เมนจากถังเข้าบ้าน!$R$26:$R$29)</f>
        <v>0</v>
      </c>
      <c r="D43" s="42" t="s">
        <v>175</v>
      </c>
    </row>
    <row r="44" spans="1:4" ht="23.25">
      <c r="A44" s="54"/>
      <c r="B44" s="64" t="s">
        <v>21</v>
      </c>
      <c r="C44" s="58">
        <f>+SUMIF(เมนจากถังเข้าบ้าน!$B$5:$B$8,B44,เมนจากถังเข้าบ้าน!$C$5:$C$8)+SUMIF(เมนจากถังเข้าบ้าน!$B$12:$B$15,B44,เมนจากถังเข้าบ้าน!$C$12:$C$15)+SUMIF(เมนจากถังเข้าบ้าน!$G$5:$G$8,B44,เมนจากถังเข้าบ้าน!$H$5:$H$8)+SUMIF(เมนจากถังเข้าบ้าน!$G$12:$G$15,B44,เมนจากถังเข้าบ้าน!$H$12:$H$15)+SUMIF(เมนจากถังเข้าบ้าน!$G$19:$G$22,B44,เมนจากถังเข้าบ้าน!$H$19:$H$22)+SUMIF(เมนจากถังเข้าบ้าน!$G$26:$G$29,B44,เมนจากถังเข้าบ้าน!$H$26:$H$29)+SUMIF(เมนจากถังเข้าบ้าน!$L$5:$L$8,B44,เมนจากถังเข้าบ้าน!$M$5:$M$8)+SUMIF(เมนจากถังเข้าบ้าน!$L$12:$L$15,B44,เมนจากถังเข้าบ้าน!$M$12:$M$15)+SUMIF(เมนจากถังเข้าบ้าน!$L$19:$L$22,B44,เมนจากถังเข้าบ้าน!$M$19:$M$22)+SUMIF(เมนจากถังเข้าบ้าน!$L$26:$L$29,B44,เมนจากถังเข้าบ้าน!$M$26:$M$29)+SUMIF(เมนจากถังเข้าบ้าน!$Q$5:$Q$8,B44,เมนจากถังเข้าบ้าน!$R$5:$R$8)+SUMIF(เมนจากถังเข้าบ้าน!$Q$12:$Q$15,B44,เมนจากถังเข้าบ้าน!$R$12:$R$15)+SUMIF(เมนจากถังเข้าบ้าน!$Q$19:$Q$22,B44,เมนจากถังเข้าบ้าน!$R$19:$R$22)+SUMIF(เมนจากถังเข้าบ้าน!$Q$26:$Q$29,B44,เมนจากถังเข้าบ้าน!$R$26:$R$29)</f>
        <v>0</v>
      </c>
      <c r="D44" s="42" t="s">
        <v>175</v>
      </c>
    </row>
    <row r="45" spans="1:4" ht="23.25">
      <c r="A45" s="54"/>
      <c r="B45" s="64" t="s">
        <v>22</v>
      </c>
      <c r="C45" s="58">
        <f>+SUMIF(เมนจากถังเข้าบ้าน!$B$5:$B$8,B45,เมนจากถังเข้าบ้าน!$C$5:$C$8)+SUMIF(เมนจากถังเข้าบ้าน!$B$12:$B$15,B45,เมนจากถังเข้าบ้าน!$C$12:$C$15)+SUMIF(เมนจากถังเข้าบ้าน!$G$5:$G$8,B45,เมนจากถังเข้าบ้าน!$H$5:$H$8)+SUMIF(เมนจากถังเข้าบ้าน!$G$12:$G$15,B45,เมนจากถังเข้าบ้าน!$H$12:$H$15)+SUMIF(เมนจากถังเข้าบ้าน!$G$19:$G$22,B45,เมนจากถังเข้าบ้าน!$H$19:$H$22)+SUMIF(เมนจากถังเข้าบ้าน!$G$26:$G$29,B45,เมนจากถังเข้าบ้าน!$H$26:$H$29)+SUMIF(เมนจากถังเข้าบ้าน!$L$5:$L$8,B45,เมนจากถังเข้าบ้าน!$M$5:$M$8)+SUMIF(เมนจากถังเข้าบ้าน!$L$12:$L$15,B45,เมนจากถังเข้าบ้าน!$M$12:$M$15)+SUMIF(เมนจากถังเข้าบ้าน!$L$19:$L$22,B45,เมนจากถังเข้าบ้าน!$M$19:$M$22)+SUMIF(เมนจากถังเข้าบ้าน!$L$26:$L$29,B45,เมนจากถังเข้าบ้าน!$M$26:$M$29)+SUMIF(เมนจากถังเข้าบ้าน!$Q$5:$Q$8,B45,เมนจากถังเข้าบ้าน!$R$5:$R$8)+SUMIF(เมนจากถังเข้าบ้าน!$Q$12:$Q$15,B45,เมนจากถังเข้าบ้าน!$R$12:$R$15)+SUMIF(เมนจากถังเข้าบ้าน!$Q$19:$Q$22,B45,เมนจากถังเข้าบ้าน!$R$19:$R$22)+SUMIF(เมนจากถังเข้าบ้าน!$Q$26:$Q$29,B45,เมนจากถังเข้าบ้าน!$R$26:$R$29)</f>
        <v>0</v>
      </c>
      <c r="D45" s="42" t="s">
        <v>175</v>
      </c>
    </row>
    <row r="46" spans="1:4" ht="23.25">
      <c r="A46" s="54"/>
      <c r="B46" s="64" t="s">
        <v>23</v>
      </c>
      <c r="C46" s="58">
        <f>+SUMIF(เมนจากถังเข้าบ้าน!$B$5:$B$8,B46,เมนจากถังเข้าบ้าน!$C$5:$C$8)+SUMIF(เมนจากถังเข้าบ้าน!$B$12:$B$15,B46,เมนจากถังเข้าบ้าน!$C$12:$C$15)+SUMIF(เมนจากถังเข้าบ้าน!$G$5:$G$8,B46,เมนจากถังเข้าบ้าน!$H$5:$H$8)+SUMIF(เมนจากถังเข้าบ้าน!$G$12:$G$15,B46,เมนจากถังเข้าบ้าน!$H$12:$H$15)+SUMIF(เมนจากถังเข้าบ้าน!$G$19:$G$22,B46,เมนจากถังเข้าบ้าน!$H$19:$H$22)+SUMIF(เมนจากถังเข้าบ้าน!$G$26:$G$29,B46,เมนจากถังเข้าบ้าน!$H$26:$H$29)+SUMIF(เมนจากถังเข้าบ้าน!$L$5:$L$8,B46,เมนจากถังเข้าบ้าน!$M$5:$M$8)+SUMIF(เมนจากถังเข้าบ้าน!$L$12:$L$15,B46,เมนจากถังเข้าบ้าน!$M$12:$M$15)+SUMIF(เมนจากถังเข้าบ้าน!$L$19:$L$22,B46,เมนจากถังเข้าบ้าน!$M$19:$M$22)+SUMIF(เมนจากถังเข้าบ้าน!$L$26:$L$29,B46,เมนจากถังเข้าบ้าน!$M$26:$M$29)+SUMIF(เมนจากถังเข้าบ้าน!$Q$5:$Q$8,B46,เมนจากถังเข้าบ้าน!$R$5:$R$8)+SUMIF(เมนจากถังเข้าบ้าน!$Q$12:$Q$15,B46,เมนจากถังเข้าบ้าน!$R$12:$R$15)+SUMIF(เมนจากถังเข้าบ้าน!$Q$19:$Q$22,B46,เมนจากถังเข้าบ้าน!$R$19:$R$22)+SUMIF(เมนจากถังเข้าบ้าน!$Q$26:$Q$29,B46,เมนจากถังเข้าบ้าน!$R$26:$R$29)</f>
        <v>0</v>
      </c>
      <c r="D46" s="42" t="s">
        <v>175</v>
      </c>
    </row>
    <row r="47" spans="1:4" ht="23.25">
      <c r="A47" s="54"/>
      <c r="B47" s="64" t="s">
        <v>24</v>
      </c>
      <c r="C47" s="58">
        <f>+SUMIF(เมนจากถังเข้าบ้าน!$B$5:$B$8,B47,เมนจากถังเข้าบ้าน!$C$5:$C$8)+SUMIF(เมนจากถังเข้าบ้าน!$B$12:$B$15,B47,เมนจากถังเข้าบ้าน!$C$12:$C$15)+SUMIF(เมนจากถังเข้าบ้าน!$G$5:$G$8,B47,เมนจากถังเข้าบ้าน!$H$5:$H$8)+SUMIF(เมนจากถังเข้าบ้าน!$G$12:$G$15,B47,เมนจากถังเข้าบ้าน!$H$12:$H$15)+SUMIF(เมนจากถังเข้าบ้าน!$G$19:$G$22,B47,เมนจากถังเข้าบ้าน!$H$19:$H$22)+SUMIF(เมนจากถังเข้าบ้าน!$G$26:$G$29,B47,เมนจากถังเข้าบ้าน!$H$26:$H$29)+SUMIF(เมนจากถังเข้าบ้าน!$L$5:$L$8,B47,เมนจากถังเข้าบ้าน!$M$5:$M$8)+SUMIF(เมนจากถังเข้าบ้าน!$L$12:$L$15,B47,เมนจากถังเข้าบ้าน!$M$12:$M$15)+SUMIF(เมนจากถังเข้าบ้าน!$L$19:$L$22,B47,เมนจากถังเข้าบ้าน!$M$19:$M$22)+SUMIF(เมนจากถังเข้าบ้าน!$L$26:$L$29,B47,เมนจากถังเข้าบ้าน!$M$26:$M$29)+SUMIF(เมนจากถังเข้าบ้าน!$Q$5:$Q$8,B47,เมนจากถังเข้าบ้าน!$R$5:$R$8)+SUMIF(เมนจากถังเข้าบ้าน!$Q$12:$Q$15,B47,เมนจากถังเข้าบ้าน!$R$12:$R$15)+SUMIF(เมนจากถังเข้าบ้าน!$Q$19:$Q$22,B47,เมนจากถังเข้าบ้าน!$R$19:$R$22)+SUMIF(เมนจากถังเข้าบ้าน!$Q$26:$Q$29,B47,เมนจากถังเข้าบ้าน!$R$26:$R$29)</f>
        <v>0</v>
      </c>
      <c r="D47" s="42" t="s">
        <v>175</v>
      </c>
    </row>
    <row r="48" spans="1:4" s="1" customFormat="1" ht="23.25">
      <c r="A48" s="56"/>
      <c r="B48" s="57" t="s">
        <v>229</v>
      </c>
      <c r="C48" s="52"/>
      <c r="D48" s="53"/>
    </row>
    <row r="49" spans="1:4" ht="23.25">
      <c r="A49" s="54"/>
      <c r="B49" s="64" t="s">
        <v>51</v>
      </c>
      <c r="C49" s="58">
        <f>+SUMIF(ห้องน้ำ!$B$8:$B$36,B49,ห้องน้ำ!$C$8:$C$36)+SUMIF(ห้องน้ำ!$G$8:$G$36,B49,ห้องน้ำ!$H$8:$H$36)+SUMIF(ห้องน้ำ!$L$8:$L$36,B49,ห้องน้ำ!$M$8:$M$36)+SUMIF(ห้องน้ำ!$Q$8:$Q$36,B49,ห้องน้ำ!$R$8:$R$36)+SUMIF(ห้องน้ำ!$V$8:$V$36,B49,ห้องน้ำ!$W$8:$W$36)+SUMIF(ห้องน้ำ!$AA$8:$AA$36,B49,ห้องน้ำ!$AB$8:$AB$36)+SUMIF(ห้องน้ำ!$AF$8:$AF$36,B49,ห้องน้ำ!$AG$8:$AG$36)+SUMIF(ห้องน้ำ!$AK$8:$AK$36,B49,ห้องน้ำ!$AL$8:$AL$36)</f>
        <v>10</v>
      </c>
      <c r="D49" s="42" t="s">
        <v>175</v>
      </c>
    </row>
    <row r="50" spans="1:4" ht="23.25">
      <c r="A50" s="54"/>
      <c r="B50" s="64" t="s">
        <v>52</v>
      </c>
      <c r="C50" s="58">
        <f>+SUMIF(ห้องน้ำ!$B$8:$B$36,B50,ห้องน้ำ!$C$8:$C$36)+SUMIF(ห้องน้ำ!$G$8:$G$36,B50,ห้องน้ำ!$H$8:$H$36)+SUMIF(ห้องน้ำ!$L$8:$L$36,B50,ห้องน้ำ!$M$8:$M$36)+SUMIF(ห้องน้ำ!$Q$8:$Q$36,B50,ห้องน้ำ!$R$8:$R$36)+SUMIF(ห้องน้ำ!$V$8:$V$36,B50,ห้องน้ำ!$W$8:$W$36)+SUMIF(ห้องน้ำ!$AA$8:$AA$36,B50,ห้องน้ำ!$AB$8:$AB$36)+SUMIF(ห้องน้ำ!$AF$8:$AF$36,B50,ห้องน้ำ!$AG$8:$AG$36)+SUMIF(ห้องน้ำ!$AK$8:$AK$36,B50,ห้องน้ำ!$AL$8:$AL$36)</f>
        <v>0</v>
      </c>
      <c r="D50" s="42" t="s">
        <v>175</v>
      </c>
    </row>
    <row r="51" spans="1:4" ht="23.25">
      <c r="A51" s="54"/>
      <c r="B51" s="64" t="s">
        <v>53</v>
      </c>
      <c r="C51" s="58">
        <f>+SUMIF(ห้องน้ำ!$B$8:$B$36,B51,ห้องน้ำ!$C$8:$C$36)+SUMIF(ห้องน้ำ!$G$8:$G$36,B51,ห้องน้ำ!$H$8:$H$36)+SUMIF(ห้องน้ำ!$L$8:$L$36,B51,ห้องน้ำ!$M$8:$M$36)+SUMIF(ห้องน้ำ!$Q$8:$Q$36,B51,ห้องน้ำ!$R$8:$R$36)+SUMIF(ห้องน้ำ!$V$8:$V$36,B51,ห้องน้ำ!$W$8:$W$36)+SUMIF(ห้องน้ำ!$AA$8:$AA$36,B51,ห้องน้ำ!$AB$8:$AB$36)+SUMIF(ห้องน้ำ!$AF$8:$AF$36,B51,ห้องน้ำ!$AG$8:$AG$36)+SUMIF(ห้องน้ำ!$AK$8:$AK$36,B51,ห้องน้ำ!$AL$8:$AL$36)</f>
        <v>0</v>
      </c>
      <c r="D51" s="42" t="s">
        <v>175</v>
      </c>
    </row>
    <row r="52" spans="1:4" ht="23.25">
      <c r="A52" s="54"/>
      <c r="B52" s="64" t="s">
        <v>54</v>
      </c>
      <c r="C52" s="58">
        <f>+SUMIF(ห้องน้ำ!$B$8:$B$36,B52,ห้องน้ำ!$C$8:$C$36)+SUMIF(ห้องน้ำ!$G$8:$G$36,B52,ห้องน้ำ!$H$8:$H$36)+SUMIF(ห้องน้ำ!$L$8:$L$36,B52,ห้องน้ำ!$M$8:$M$36)+SUMIF(ห้องน้ำ!$Q$8:$Q$36,B52,ห้องน้ำ!$R$8:$R$36)+SUMIF(ห้องน้ำ!$V$8:$V$36,B52,ห้องน้ำ!$W$8:$W$36)+SUMIF(ห้องน้ำ!$AA$8:$AA$36,B52,ห้องน้ำ!$AB$8:$AB$36)+SUMIF(ห้องน้ำ!$AF$8:$AF$36,B52,ห้องน้ำ!$AG$8:$AG$36)+SUMIF(ห้องน้ำ!$AK$8:$AK$36,B52,ห้องน้ำ!$AL$8:$AL$36)</f>
        <v>0</v>
      </c>
      <c r="D52" s="42" t="s">
        <v>175</v>
      </c>
    </row>
    <row r="53" spans="1:4" ht="23.25">
      <c r="A53" s="54"/>
      <c r="B53" s="64" t="s">
        <v>55</v>
      </c>
      <c r="C53" s="58">
        <f>+SUMIF(ห้องน้ำ!$B$8:$B$36,B53,ห้องน้ำ!$C$8:$C$36)+SUMIF(ห้องน้ำ!$G$8:$G$36,B53,ห้องน้ำ!$H$8:$H$36)+SUMIF(ห้องน้ำ!$L$8:$L$36,B53,ห้องน้ำ!$M$8:$M$36)+SUMIF(ห้องน้ำ!$Q$8:$Q$36,B53,ห้องน้ำ!$R$8:$R$36)+SUMIF(ห้องน้ำ!$V$8:$V$36,B53,ห้องน้ำ!$W$8:$W$36)+SUMIF(ห้องน้ำ!$AA$8:$AA$36,B53,ห้องน้ำ!$AB$8:$AB$36)+SUMIF(ห้องน้ำ!$AF$8:$AF$36,B53,ห้องน้ำ!$AG$8:$AG$36)+SUMIF(ห้องน้ำ!$AK$8:$AK$36,B53,ห้องน้ำ!$AL$8:$AL$36)</f>
        <v>0</v>
      </c>
      <c r="D53" s="42" t="s">
        <v>175</v>
      </c>
    </row>
    <row r="54" spans="1:4" ht="23.25">
      <c r="A54" s="54"/>
      <c r="B54" s="64" t="s">
        <v>56</v>
      </c>
      <c r="C54" s="58">
        <f>+SUMIF(ห้องน้ำ!$B$8:$B$36,B54,ห้องน้ำ!$C$8:$C$36)+SUMIF(ห้องน้ำ!$G$8:$G$36,B54,ห้องน้ำ!$H$8:$H$36)+SUMIF(ห้องน้ำ!$L$8:$L$36,B54,ห้องน้ำ!$M$8:$M$36)+SUMIF(ห้องน้ำ!$Q$8:$Q$36,B54,ห้องน้ำ!$R$8:$R$36)+SUMIF(ห้องน้ำ!$V$8:$V$36,B54,ห้องน้ำ!$W$8:$W$36)+SUMIF(ห้องน้ำ!$AA$8:$AA$36,B54,ห้องน้ำ!$AB$8:$AB$36)+SUMIF(ห้องน้ำ!$AF$8:$AF$36,B54,ห้องน้ำ!$AG$8:$AG$36)+SUMIF(ห้องน้ำ!$AK$8:$AK$36,B54,ห้องน้ำ!$AL$8:$AL$36)</f>
        <v>0</v>
      </c>
      <c r="D54" s="42" t="s">
        <v>175</v>
      </c>
    </row>
    <row r="55" spans="1:4" ht="23.25">
      <c r="A55" s="54"/>
      <c r="B55" s="64" t="s">
        <v>57</v>
      </c>
      <c r="C55" s="58">
        <f>+SUMIF(ห้องน้ำ!$B$8:$B$36,B55,ห้องน้ำ!$C$8:$C$36)+SUMIF(ห้องน้ำ!$G$8:$G$36,B55,ห้องน้ำ!$H$8:$H$36)+SUMIF(ห้องน้ำ!$L$8:$L$36,B55,ห้องน้ำ!$M$8:$M$36)+SUMIF(ห้องน้ำ!$Q$8:$Q$36,B55,ห้องน้ำ!$R$8:$R$36)+SUMIF(ห้องน้ำ!$V$8:$V$36,B55,ห้องน้ำ!$W$8:$W$36)+SUMIF(ห้องน้ำ!$AA$8:$AA$36,B55,ห้องน้ำ!$AB$8:$AB$36)+SUMIF(ห้องน้ำ!$AF$8:$AF$36,B55,ห้องน้ำ!$AG$8:$AG$36)+SUMIF(ห้องน้ำ!$AK$8:$AK$36,B55,ห้องน้ำ!$AL$8:$AL$36)</f>
        <v>0</v>
      </c>
      <c r="D55" s="42" t="s">
        <v>175</v>
      </c>
    </row>
    <row r="56" spans="1:4" ht="23.25">
      <c r="A56" s="54"/>
      <c r="B56" s="64" t="s">
        <v>58</v>
      </c>
      <c r="C56" s="58">
        <f>+SUMIF(ห้องน้ำ!$B$8:$B$36,B56,ห้องน้ำ!$C$8:$C$36)+SUMIF(ห้องน้ำ!$G$8:$G$36,B56,ห้องน้ำ!$H$8:$H$36)+SUMIF(ห้องน้ำ!$L$8:$L$36,B56,ห้องน้ำ!$M$8:$M$36)+SUMIF(ห้องน้ำ!$Q$8:$Q$36,B56,ห้องน้ำ!$R$8:$R$36)+SUMIF(ห้องน้ำ!$V$8:$V$36,B56,ห้องน้ำ!$W$8:$W$36)+SUMIF(ห้องน้ำ!$AA$8:$AA$36,B56,ห้องน้ำ!$AB$8:$AB$36)+SUMIF(ห้องน้ำ!$AF$8:$AF$36,B56,ห้องน้ำ!$AG$8:$AG$36)+SUMIF(ห้องน้ำ!$AK$8:$AK$36,B56,ห้องน้ำ!$AL$8:$AL$36)</f>
        <v>0</v>
      </c>
      <c r="D56" s="42" t="s">
        <v>175</v>
      </c>
    </row>
    <row r="57" spans="1:4" ht="23.25">
      <c r="A57" s="54"/>
      <c r="B57" s="64" t="s">
        <v>59</v>
      </c>
      <c r="C57" s="58">
        <f>+SUMIF(ห้องน้ำ!$B$8:$B$36,B57,ห้องน้ำ!$C$8:$C$36)+SUMIF(ห้องน้ำ!$G$8:$G$36,B57,ห้องน้ำ!$H$8:$H$36)+SUMIF(ห้องน้ำ!$L$8:$L$36,B57,ห้องน้ำ!$M$8:$M$36)+SUMIF(ห้องน้ำ!$Q$8:$Q$36,B57,ห้องน้ำ!$R$8:$R$36)+SUMIF(ห้องน้ำ!$V$8:$V$36,B57,ห้องน้ำ!$W$8:$W$36)+SUMIF(ห้องน้ำ!$AA$8:$AA$36,B57,ห้องน้ำ!$AB$8:$AB$36)+SUMIF(ห้องน้ำ!$AF$8:$AF$36,B57,ห้องน้ำ!$AG$8:$AG$36)+SUMIF(ห้องน้ำ!$AK$8:$AK$36,B57,ห้องน้ำ!$AL$8:$AL$36)</f>
        <v>0</v>
      </c>
      <c r="D57" s="42" t="s">
        <v>175</v>
      </c>
    </row>
    <row r="58" spans="1:4" ht="23.25">
      <c r="A58" s="54"/>
      <c r="B58" s="64" t="s">
        <v>60</v>
      </c>
      <c r="C58" s="58">
        <f>+SUMIF(ห้องน้ำ!$B$8:$B$36,B58,ห้องน้ำ!$C$8:$C$36)+SUMIF(ห้องน้ำ!$G$8:$G$36,B58,ห้องน้ำ!$H$8:$H$36)+SUMIF(ห้องน้ำ!$L$8:$L$36,B58,ห้องน้ำ!$M$8:$M$36)+SUMIF(ห้องน้ำ!$Q$8:$Q$36,B58,ห้องน้ำ!$R$8:$R$36)+SUMIF(ห้องน้ำ!$V$8:$V$36,B58,ห้องน้ำ!$W$8:$W$36)+SUMIF(ห้องน้ำ!$AA$8:$AA$36,B58,ห้องน้ำ!$AB$8:$AB$36)+SUMIF(ห้องน้ำ!$AF$8:$AF$36,B58,ห้องน้ำ!$AG$8:$AG$36)+SUMIF(ห้องน้ำ!$AK$8:$AK$36,B58,ห้องน้ำ!$AL$8:$AL$36)</f>
        <v>0</v>
      </c>
      <c r="D58" s="42" t="s">
        <v>175</v>
      </c>
    </row>
    <row r="59" spans="1:4" ht="23.25">
      <c r="A59" s="54"/>
      <c r="B59" s="64" t="s">
        <v>61</v>
      </c>
      <c r="C59" s="58">
        <f>+SUMIF(ห้องน้ำ!$B$8:$B$36,B59,ห้องน้ำ!$C$8:$C$36)+SUMIF(ห้องน้ำ!$G$8:$G$36,B59,ห้องน้ำ!$H$8:$H$36)+SUMIF(ห้องน้ำ!$L$8:$L$36,B59,ห้องน้ำ!$M$8:$M$36)+SUMIF(ห้องน้ำ!$Q$8:$Q$36,B59,ห้องน้ำ!$R$8:$R$36)+SUMIF(ห้องน้ำ!$V$8:$V$36,B59,ห้องน้ำ!$W$8:$W$36)+SUMIF(ห้องน้ำ!$AA$8:$AA$36,B59,ห้องน้ำ!$AB$8:$AB$36)+SUMIF(ห้องน้ำ!$AF$8:$AF$36,B59,ห้องน้ำ!$AG$8:$AG$36)+SUMIF(ห้องน้ำ!$AK$8:$AK$36,B59,ห้องน้ำ!$AL$8:$AL$36)</f>
        <v>0</v>
      </c>
      <c r="D59" s="42" t="s">
        <v>175</v>
      </c>
    </row>
    <row r="60" spans="1:4" ht="23.25">
      <c r="A60" s="54"/>
      <c r="B60" s="64" t="s">
        <v>62</v>
      </c>
      <c r="C60" s="58">
        <f>+SUMIF(ห้องน้ำ!$B$8:$B$36,B60,ห้องน้ำ!$C$8:$C$36)+SUMIF(ห้องน้ำ!$G$8:$G$36,B60,ห้องน้ำ!$H$8:$H$36)+SUMIF(ห้องน้ำ!$L$8:$L$36,B60,ห้องน้ำ!$M$8:$M$36)+SUMIF(ห้องน้ำ!$Q$8:$Q$36,B60,ห้องน้ำ!$R$8:$R$36)+SUMIF(ห้องน้ำ!$V$8:$V$36,B60,ห้องน้ำ!$W$8:$W$36)+SUMIF(ห้องน้ำ!$AA$8:$AA$36,B60,ห้องน้ำ!$AB$8:$AB$36)+SUMIF(ห้องน้ำ!$AF$8:$AF$36,B60,ห้องน้ำ!$AG$8:$AG$36)+SUMIF(ห้องน้ำ!$AK$8:$AK$36,B60,ห้องน้ำ!$AL$8:$AL$36)</f>
        <v>0</v>
      </c>
      <c r="D60" s="42" t="s">
        <v>175</v>
      </c>
    </row>
    <row r="61" spans="1:4" ht="23.25">
      <c r="A61" s="54"/>
      <c r="B61" s="64" t="s">
        <v>63</v>
      </c>
      <c r="C61" s="58">
        <f>+SUMIF(ห้องน้ำ!$B$8:$B$36,B61,ห้องน้ำ!$C$8:$C$36)+SUMIF(ห้องน้ำ!$G$8:$G$36,B61,ห้องน้ำ!$H$8:$H$36)+SUMIF(ห้องน้ำ!$L$8:$L$36,B61,ห้องน้ำ!$M$8:$M$36)+SUMIF(ห้องน้ำ!$Q$8:$Q$36,B61,ห้องน้ำ!$R$8:$R$36)+SUMIF(ห้องน้ำ!$V$8:$V$36,B61,ห้องน้ำ!$W$8:$W$36)+SUMIF(ห้องน้ำ!$AA$8:$AA$36,B61,ห้องน้ำ!$AB$8:$AB$36)+SUMIF(ห้องน้ำ!$AF$8:$AF$36,B61,ห้องน้ำ!$AG$8:$AG$36)+SUMIF(ห้องน้ำ!$AK$8:$AK$36,B61,ห้องน้ำ!$AL$8:$AL$36)</f>
        <v>0</v>
      </c>
      <c r="D61" s="42" t="s">
        <v>175</v>
      </c>
    </row>
    <row r="62" spans="1:4" ht="23.25">
      <c r="A62" s="54"/>
      <c r="B62" s="64" t="s">
        <v>64</v>
      </c>
      <c r="C62" s="58">
        <f>+SUMIF(ห้องน้ำ!$B$8:$B$36,B62,ห้องน้ำ!$C$8:$C$36)+SUMIF(ห้องน้ำ!$G$8:$G$36,B62,ห้องน้ำ!$H$8:$H$36)+SUMIF(ห้องน้ำ!$L$8:$L$36,B62,ห้องน้ำ!$M$8:$M$36)+SUMIF(ห้องน้ำ!$Q$8:$Q$36,B62,ห้องน้ำ!$R$8:$R$36)+SUMIF(ห้องน้ำ!$V$8:$V$36,B62,ห้องน้ำ!$W$8:$W$36)+SUMIF(ห้องน้ำ!$AA$8:$AA$36,B62,ห้องน้ำ!$AB$8:$AB$36)+SUMIF(ห้องน้ำ!$AF$8:$AF$36,B62,ห้องน้ำ!$AG$8:$AG$36)+SUMIF(ห้องน้ำ!$AK$8:$AK$36,B62,ห้องน้ำ!$AL$8:$AL$36)</f>
        <v>10</v>
      </c>
      <c r="D62" s="42" t="s">
        <v>175</v>
      </c>
    </row>
    <row r="63" spans="1:4" ht="23.25">
      <c r="A63" s="54"/>
      <c r="B63" s="64" t="s">
        <v>65</v>
      </c>
      <c r="C63" s="58">
        <f>+SUMIF(ห้องน้ำ!$B$8:$B$36,B63,ห้องน้ำ!$C$8:$C$36)+SUMIF(ห้องน้ำ!$G$8:$G$36,B63,ห้องน้ำ!$H$8:$H$36)+SUMIF(ห้องน้ำ!$L$8:$L$36,B63,ห้องน้ำ!$M$8:$M$36)+SUMIF(ห้องน้ำ!$Q$8:$Q$36,B63,ห้องน้ำ!$R$8:$R$36)+SUMIF(ห้องน้ำ!$V$8:$V$36,B63,ห้องน้ำ!$W$8:$W$36)+SUMIF(ห้องน้ำ!$AA$8:$AA$36,B63,ห้องน้ำ!$AB$8:$AB$36)+SUMIF(ห้องน้ำ!$AF$8:$AF$36,B63,ห้องน้ำ!$AG$8:$AG$36)+SUMIF(ห้องน้ำ!$AK$8:$AK$36,B63,ห้องน้ำ!$AL$8:$AL$36)</f>
        <v>0</v>
      </c>
      <c r="D63" s="42" t="s">
        <v>175</v>
      </c>
    </row>
    <row r="64" spans="1:4" ht="23.25">
      <c r="A64" s="54"/>
      <c r="B64" s="64" t="s">
        <v>66</v>
      </c>
      <c r="C64" s="58">
        <f>+SUMIF(ห้องน้ำ!$B$8:$B$36,B64,ห้องน้ำ!$C$8:$C$36)+SUMIF(ห้องน้ำ!$G$8:$G$36,B64,ห้องน้ำ!$H$8:$H$36)+SUMIF(ห้องน้ำ!$L$8:$L$36,B64,ห้องน้ำ!$M$8:$M$36)+SUMIF(ห้องน้ำ!$Q$8:$Q$36,B64,ห้องน้ำ!$R$8:$R$36)+SUMIF(ห้องน้ำ!$V$8:$V$36,B64,ห้องน้ำ!$W$8:$W$36)+SUMIF(ห้องน้ำ!$AA$8:$AA$36,B64,ห้องน้ำ!$AB$8:$AB$36)+SUMIF(ห้องน้ำ!$AF$8:$AF$36,B64,ห้องน้ำ!$AG$8:$AG$36)+SUMIF(ห้องน้ำ!$AK$8:$AK$36,B64,ห้องน้ำ!$AL$8:$AL$36)</f>
        <v>0</v>
      </c>
      <c r="D64" s="42" t="s">
        <v>175</v>
      </c>
    </row>
    <row r="65" spans="1:4" ht="23.25">
      <c r="A65" s="54"/>
      <c r="B65" s="64" t="s">
        <v>75</v>
      </c>
      <c r="C65" s="58">
        <f>+SUMIF(ห้องน้ำ!$B$8:$B$36,B65,ห้องน้ำ!$C$8:$C$36)+SUMIF(ห้องน้ำ!$G$8:$G$36,B65,ห้องน้ำ!$H$8:$H$36)+SUMIF(ห้องน้ำ!$L$8:$L$36,B65,ห้องน้ำ!$M$8:$M$36)+SUMIF(ห้องน้ำ!$Q$8:$Q$36,B65,ห้องน้ำ!$R$8:$R$36)+SUMIF(ห้องน้ำ!$V$8:$V$36,B65,ห้องน้ำ!$W$8:$W$36)+SUMIF(ห้องน้ำ!$AA$8:$AA$36,B65,ห้องน้ำ!$AB$8:$AB$36)+SUMIF(ห้องน้ำ!$AF$8:$AF$36,B65,ห้องน้ำ!$AG$8:$AG$36)+SUMIF(ห้องน้ำ!$AK$8:$AK$36,B65,ห้องน้ำ!$AL$8:$AL$36)</f>
        <v>0</v>
      </c>
      <c r="D65" s="42" t="s">
        <v>173</v>
      </c>
    </row>
    <row r="66" spans="1:4" ht="23.25">
      <c r="A66" s="54"/>
      <c r="B66" s="64" t="s">
        <v>76</v>
      </c>
      <c r="C66" s="58">
        <f>+SUMIF(ห้องน้ำ!$B$8:$B$36,B66,ห้องน้ำ!$C$8:$C$36)+SUMIF(ห้องน้ำ!$G$8:$G$36,B66,ห้องน้ำ!$H$8:$H$36)+SUMIF(ห้องน้ำ!$L$8:$L$36,B66,ห้องน้ำ!$M$8:$M$36)+SUMIF(ห้องน้ำ!$Q$8:$Q$36,B66,ห้องน้ำ!$R$8:$R$36)+SUMIF(ห้องน้ำ!$V$8:$V$36,B66,ห้องน้ำ!$W$8:$W$36)+SUMIF(ห้องน้ำ!$AA$8:$AA$36,B66,ห้องน้ำ!$AB$8:$AB$36)+SUMIF(ห้องน้ำ!$AF$8:$AF$36,B66,ห้องน้ำ!$AG$8:$AG$36)+SUMIF(ห้องน้ำ!$AK$8:$AK$36,B66,ห้องน้ำ!$AL$8:$AL$36)</f>
        <v>0</v>
      </c>
      <c r="D66" s="42" t="s">
        <v>173</v>
      </c>
    </row>
    <row r="67" spans="1:4" ht="23.25">
      <c r="A67" s="54"/>
      <c r="B67" s="64" t="s">
        <v>77</v>
      </c>
      <c r="C67" s="58">
        <f>+SUMIF(ห้องน้ำ!$B$8:$B$36,B67,ห้องน้ำ!$C$8:$C$36)+SUMIF(ห้องน้ำ!$G$8:$G$36,B67,ห้องน้ำ!$H$8:$H$36)+SUMIF(ห้องน้ำ!$L$8:$L$36,B67,ห้องน้ำ!$M$8:$M$36)+SUMIF(ห้องน้ำ!$Q$8:$Q$36,B67,ห้องน้ำ!$R$8:$R$36)+SUMIF(ห้องน้ำ!$V$8:$V$36,B67,ห้องน้ำ!$W$8:$W$36)+SUMIF(ห้องน้ำ!$AA$8:$AA$36,B67,ห้องน้ำ!$AB$8:$AB$36)+SUMIF(ห้องน้ำ!$AF$8:$AF$36,B67,ห้องน้ำ!$AG$8:$AG$36)+SUMIF(ห้องน้ำ!$AK$8:$AK$36,B67,ห้องน้ำ!$AL$8:$AL$36)</f>
        <v>0</v>
      </c>
      <c r="D67" s="42" t="s">
        <v>173</v>
      </c>
    </row>
    <row r="68" spans="1:4" ht="23.25">
      <c r="A68" s="54"/>
      <c r="B68" s="64" t="s">
        <v>78</v>
      </c>
      <c r="C68" s="58">
        <f>+SUMIF(ห้องน้ำ!$B$8:$B$36,B68,ห้องน้ำ!$C$8:$C$36)+SUMIF(ห้องน้ำ!$G$8:$G$36,B68,ห้องน้ำ!$H$8:$H$36)+SUMIF(ห้องน้ำ!$L$8:$L$36,B68,ห้องน้ำ!$M$8:$M$36)+SUMIF(ห้องน้ำ!$Q$8:$Q$36,B68,ห้องน้ำ!$R$8:$R$36)+SUMIF(ห้องน้ำ!$V$8:$V$36,B68,ห้องน้ำ!$W$8:$W$36)+SUMIF(ห้องน้ำ!$AA$8:$AA$36,B68,ห้องน้ำ!$AB$8:$AB$36)+SUMIF(ห้องน้ำ!$AF$8:$AF$36,B68,ห้องน้ำ!$AG$8:$AG$36)+SUMIF(ห้องน้ำ!$AK$8:$AK$36,B68,ห้องน้ำ!$AL$8:$AL$36)</f>
        <v>0</v>
      </c>
      <c r="D68" s="42" t="s">
        <v>173</v>
      </c>
    </row>
    <row r="69" spans="1:4" ht="23.25">
      <c r="A69" s="54"/>
      <c r="B69" s="64" t="s">
        <v>79</v>
      </c>
      <c r="C69" s="58">
        <f>+SUMIF(ห้องน้ำ!$B$8:$B$36,B69,ห้องน้ำ!$C$8:$C$36)+SUMIF(ห้องน้ำ!$G$8:$G$36,B69,ห้องน้ำ!$H$8:$H$36)+SUMIF(ห้องน้ำ!$L$8:$L$36,B69,ห้องน้ำ!$M$8:$M$36)+SUMIF(ห้องน้ำ!$Q$8:$Q$36,B69,ห้องน้ำ!$R$8:$R$36)+SUMIF(ห้องน้ำ!$V$8:$V$36,B69,ห้องน้ำ!$W$8:$W$36)+SUMIF(ห้องน้ำ!$AA$8:$AA$36,B69,ห้องน้ำ!$AB$8:$AB$36)+SUMIF(ห้องน้ำ!$AF$8:$AF$36,B69,ห้องน้ำ!$AG$8:$AG$36)+SUMIF(ห้องน้ำ!$AK$8:$AK$36,B69,ห้องน้ำ!$AL$8:$AL$36)</f>
        <v>0</v>
      </c>
      <c r="D69" s="42" t="s">
        <v>173</v>
      </c>
    </row>
    <row r="70" spans="1:4" ht="23.25">
      <c r="A70" s="54"/>
      <c r="B70" s="64" t="s">
        <v>80</v>
      </c>
      <c r="C70" s="58">
        <f>+SUMIF(ห้องน้ำ!$B$8:$B$36,B70,ห้องน้ำ!$C$8:$C$36)+SUMIF(ห้องน้ำ!$G$8:$G$36,B70,ห้องน้ำ!$H$8:$H$36)+SUMIF(ห้องน้ำ!$L$8:$L$36,B70,ห้องน้ำ!$M$8:$M$36)+SUMIF(ห้องน้ำ!$Q$8:$Q$36,B70,ห้องน้ำ!$R$8:$R$36)+SUMIF(ห้องน้ำ!$V$8:$V$36,B70,ห้องน้ำ!$W$8:$W$36)+SUMIF(ห้องน้ำ!$AA$8:$AA$36,B70,ห้องน้ำ!$AB$8:$AB$36)+SUMIF(ห้องน้ำ!$AF$8:$AF$36,B70,ห้องน้ำ!$AG$8:$AG$36)+SUMIF(ห้องน้ำ!$AK$8:$AK$36,B70,ห้องน้ำ!$AL$8:$AL$36)</f>
        <v>0</v>
      </c>
      <c r="D70" s="42" t="s">
        <v>173</v>
      </c>
    </row>
    <row r="71" spans="1:4" ht="23.25">
      <c r="A71" s="54"/>
      <c r="B71" s="64" t="s">
        <v>81</v>
      </c>
      <c r="C71" s="58">
        <f>+SUMIF(ห้องน้ำ!$B$8:$B$36,B71,ห้องน้ำ!$C$8:$C$36)+SUMIF(ห้องน้ำ!$G$8:$G$36,B71,ห้องน้ำ!$H$8:$H$36)+SUMIF(ห้องน้ำ!$L$8:$L$36,B71,ห้องน้ำ!$M$8:$M$36)+SUMIF(ห้องน้ำ!$Q$8:$Q$36,B71,ห้องน้ำ!$R$8:$R$36)+SUMIF(ห้องน้ำ!$V$8:$V$36,B71,ห้องน้ำ!$W$8:$W$36)+SUMIF(ห้องน้ำ!$AA$8:$AA$36,B71,ห้องน้ำ!$AB$8:$AB$36)+SUMIF(ห้องน้ำ!$AF$8:$AF$36,B71,ห้องน้ำ!$AG$8:$AG$36)+SUMIF(ห้องน้ำ!$AK$8:$AK$36,B71,ห้องน้ำ!$AL$8:$AL$36)</f>
        <v>0</v>
      </c>
      <c r="D71" s="42" t="s">
        <v>173</v>
      </c>
    </row>
    <row r="72" spans="1:4" ht="23.25">
      <c r="A72" s="54"/>
      <c r="B72" s="64" t="s">
        <v>82</v>
      </c>
      <c r="C72" s="58">
        <f>+SUMIF(ห้องน้ำ!$B$8:$B$36,B72,ห้องน้ำ!$C$8:$C$36)+SUMIF(ห้องน้ำ!$G$8:$G$36,B72,ห้องน้ำ!$H$8:$H$36)+SUMIF(ห้องน้ำ!$L$8:$L$36,B72,ห้องน้ำ!$M$8:$M$36)+SUMIF(ห้องน้ำ!$Q$8:$Q$36,B72,ห้องน้ำ!$R$8:$R$36)+SUMIF(ห้องน้ำ!$V$8:$V$36,B72,ห้องน้ำ!$W$8:$W$36)+SUMIF(ห้องน้ำ!$AA$8:$AA$36,B72,ห้องน้ำ!$AB$8:$AB$36)+SUMIF(ห้องน้ำ!$AF$8:$AF$36,B72,ห้องน้ำ!$AG$8:$AG$36)+SUMIF(ห้องน้ำ!$AK$8:$AK$36,B72,ห้องน้ำ!$AL$8:$AL$36)</f>
        <v>0</v>
      </c>
      <c r="D72" s="42" t="s">
        <v>173</v>
      </c>
    </row>
    <row r="73" spans="1:4" ht="23.25">
      <c r="A73" s="54"/>
      <c r="B73" s="64" t="s">
        <v>83</v>
      </c>
      <c r="C73" s="58">
        <f>+SUMIF(ห้องน้ำ!$B$8:$B$36,B73,ห้องน้ำ!$C$8:$C$36)+SUMIF(ห้องน้ำ!$G$8:$G$36,B73,ห้องน้ำ!$H$8:$H$36)+SUMIF(ห้องน้ำ!$L$8:$L$36,B73,ห้องน้ำ!$M$8:$M$36)+SUMIF(ห้องน้ำ!$Q$8:$Q$36,B73,ห้องน้ำ!$R$8:$R$36)+SUMIF(ห้องน้ำ!$V$8:$V$36,B73,ห้องน้ำ!$W$8:$W$36)+SUMIF(ห้องน้ำ!$AA$8:$AA$36,B73,ห้องน้ำ!$AB$8:$AB$36)+SUMIF(ห้องน้ำ!$AF$8:$AF$36,B73,ห้องน้ำ!$AG$8:$AG$36)+SUMIF(ห้องน้ำ!$AK$8:$AK$36,B73,ห้องน้ำ!$AL$8:$AL$36)</f>
        <v>0</v>
      </c>
      <c r="D73" s="42" t="s">
        <v>173</v>
      </c>
    </row>
    <row r="74" spans="1:4" ht="23.25">
      <c r="A74" s="54"/>
      <c r="B74" s="64" t="s">
        <v>84</v>
      </c>
      <c r="C74" s="58">
        <f>+SUMIF(ห้องน้ำ!$B$8:$B$36,B74,ห้องน้ำ!$C$8:$C$36)+SUMIF(ห้องน้ำ!$G$8:$G$36,B74,ห้องน้ำ!$H$8:$H$36)+SUMIF(ห้องน้ำ!$L$8:$L$36,B74,ห้องน้ำ!$M$8:$M$36)+SUMIF(ห้องน้ำ!$Q$8:$Q$36,B74,ห้องน้ำ!$R$8:$R$36)+SUMIF(ห้องน้ำ!$V$8:$V$36,B74,ห้องน้ำ!$W$8:$W$36)+SUMIF(ห้องน้ำ!$AA$8:$AA$36,B74,ห้องน้ำ!$AB$8:$AB$36)+SUMIF(ห้องน้ำ!$AF$8:$AF$36,B74,ห้องน้ำ!$AG$8:$AG$36)+SUMIF(ห้องน้ำ!$AK$8:$AK$36,B74,ห้องน้ำ!$AL$8:$AL$36)</f>
        <v>0</v>
      </c>
      <c r="D74" s="42" t="s">
        <v>173</v>
      </c>
    </row>
    <row r="75" spans="1:4" ht="23.25">
      <c r="A75" s="54"/>
      <c r="B75" s="64" t="s">
        <v>85</v>
      </c>
      <c r="C75" s="58">
        <f>+SUMIF(ห้องน้ำ!$B$8:$B$36,B75,ห้องน้ำ!$C$8:$C$36)+SUMIF(ห้องน้ำ!$G$8:$G$36,B75,ห้องน้ำ!$H$8:$H$36)+SUMIF(ห้องน้ำ!$L$8:$L$36,B75,ห้องน้ำ!$M$8:$M$36)+SUMIF(ห้องน้ำ!$Q$8:$Q$36,B75,ห้องน้ำ!$R$8:$R$36)+SUMIF(ห้องน้ำ!$V$8:$V$36,B75,ห้องน้ำ!$W$8:$W$36)+SUMIF(ห้องน้ำ!$AA$8:$AA$36,B75,ห้องน้ำ!$AB$8:$AB$36)+SUMIF(ห้องน้ำ!$AF$8:$AF$36,B75,ห้องน้ำ!$AG$8:$AG$36)+SUMIF(ห้องน้ำ!$AK$8:$AK$36,B75,ห้องน้ำ!$AL$8:$AL$36)</f>
        <v>0</v>
      </c>
      <c r="D75" s="42" t="s">
        <v>173</v>
      </c>
    </row>
    <row r="76" spans="1:4" ht="23.25">
      <c r="A76" s="54"/>
      <c r="B76" s="64" t="s">
        <v>86</v>
      </c>
      <c r="C76" s="58">
        <f>+SUMIF(ห้องน้ำ!$B$8:$B$36,B76,ห้องน้ำ!$C$8:$C$36)+SUMIF(ห้องน้ำ!$G$8:$G$36,B76,ห้องน้ำ!$H$8:$H$36)+SUMIF(ห้องน้ำ!$L$8:$L$36,B76,ห้องน้ำ!$M$8:$M$36)+SUMIF(ห้องน้ำ!$Q$8:$Q$36,B76,ห้องน้ำ!$R$8:$R$36)+SUMIF(ห้องน้ำ!$V$8:$V$36,B76,ห้องน้ำ!$W$8:$W$36)+SUMIF(ห้องน้ำ!$AA$8:$AA$36,B76,ห้องน้ำ!$AB$8:$AB$36)+SUMIF(ห้องน้ำ!$AF$8:$AF$36,B76,ห้องน้ำ!$AG$8:$AG$36)+SUMIF(ห้องน้ำ!$AK$8:$AK$36,B76,ห้องน้ำ!$AL$8:$AL$36)</f>
        <v>0</v>
      </c>
      <c r="D76" s="42" t="s">
        <v>173</v>
      </c>
    </row>
    <row r="77" spans="1:4" ht="23.25">
      <c r="A77" s="54"/>
      <c r="B77" s="64" t="s">
        <v>87</v>
      </c>
      <c r="C77" s="58">
        <f>+SUMIF(ห้องน้ำ!$B$8:$B$36,B77,ห้องน้ำ!$C$8:$C$36)+SUMIF(ห้องน้ำ!$G$8:$G$36,B77,ห้องน้ำ!$H$8:$H$36)+SUMIF(ห้องน้ำ!$L$8:$L$36,B77,ห้องน้ำ!$M$8:$M$36)+SUMIF(ห้องน้ำ!$Q$8:$Q$36,B77,ห้องน้ำ!$R$8:$R$36)+SUMIF(ห้องน้ำ!$V$8:$V$36,B77,ห้องน้ำ!$W$8:$W$36)+SUMIF(ห้องน้ำ!$AA$8:$AA$36,B77,ห้องน้ำ!$AB$8:$AB$36)+SUMIF(ห้องน้ำ!$AF$8:$AF$36,B77,ห้องน้ำ!$AG$8:$AG$36)+SUMIF(ห้องน้ำ!$AK$8:$AK$36,B77,ห้องน้ำ!$AL$8:$AL$36)</f>
        <v>0</v>
      </c>
      <c r="D77" s="42" t="s">
        <v>173</v>
      </c>
    </row>
    <row r="78" spans="1:4" ht="23.25">
      <c r="A78" s="54"/>
      <c r="B78" s="64" t="s">
        <v>88</v>
      </c>
      <c r="C78" s="58">
        <f>+SUMIF(ห้องน้ำ!$B$8:$B$36,B78,ห้องน้ำ!$C$8:$C$36)+SUMIF(ห้องน้ำ!$G$8:$G$36,B78,ห้องน้ำ!$H$8:$H$36)+SUMIF(ห้องน้ำ!$L$8:$L$36,B78,ห้องน้ำ!$M$8:$M$36)+SUMIF(ห้องน้ำ!$Q$8:$Q$36,B78,ห้องน้ำ!$R$8:$R$36)+SUMIF(ห้องน้ำ!$V$8:$V$36,B78,ห้องน้ำ!$W$8:$W$36)+SUMIF(ห้องน้ำ!$AA$8:$AA$36,B78,ห้องน้ำ!$AB$8:$AB$36)+SUMIF(ห้องน้ำ!$AF$8:$AF$36,B78,ห้องน้ำ!$AG$8:$AG$36)+SUMIF(ห้องน้ำ!$AK$8:$AK$36,B78,ห้องน้ำ!$AL$8:$AL$36)</f>
        <v>0</v>
      </c>
      <c r="D78" s="42" t="s">
        <v>173</v>
      </c>
    </row>
    <row r="79" spans="1:4" ht="23.25">
      <c r="A79" s="54"/>
      <c r="B79" s="64" t="s">
        <v>89</v>
      </c>
      <c r="C79" s="58">
        <f>+SUMIF(ห้องน้ำ!$B$8:$B$36,B79,ห้องน้ำ!$C$8:$C$36)+SUMIF(ห้องน้ำ!$G$8:$G$36,B79,ห้องน้ำ!$H$8:$H$36)+SUMIF(ห้องน้ำ!$L$8:$L$36,B79,ห้องน้ำ!$M$8:$M$36)+SUMIF(ห้องน้ำ!$Q$8:$Q$36,B79,ห้องน้ำ!$R$8:$R$36)+SUMIF(ห้องน้ำ!$V$8:$V$36,B79,ห้องน้ำ!$W$8:$W$36)+SUMIF(ห้องน้ำ!$AA$8:$AA$36,B79,ห้องน้ำ!$AB$8:$AB$36)+SUMIF(ห้องน้ำ!$AF$8:$AF$36,B79,ห้องน้ำ!$AG$8:$AG$36)+SUMIF(ห้องน้ำ!$AK$8:$AK$36,B79,ห้องน้ำ!$AL$8:$AL$36)</f>
        <v>0</v>
      </c>
      <c r="D79" s="42" t="s">
        <v>173</v>
      </c>
    </row>
    <row r="80" spans="1:4" ht="23.25">
      <c r="A80" s="54"/>
      <c r="B80" s="64" t="s">
        <v>90</v>
      </c>
      <c r="C80" s="58">
        <f>+SUMIF(ห้องน้ำ!$B$8:$B$36,B80,ห้องน้ำ!$C$8:$C$36)+SUMIF(ห้องน้ำ!$G$8:$G$36,B80,ห้องน้ำ!$H$8:$H$36)+SUMIF(ห้องน้ำ!$L$8:$L$36,B80,ห้องน้ำ!$M$8:$M$36)+SUMIF(ห้องน้ำ!$Q$8:$Q$36,B80,ห้องน้ำ!$R$8:$R$36)+SUMIF(ห้องน้ำ!$V$8:$V$36,B80,ห้องน้ำ!$W$8:$W$36)+SUMIF(ห้องน้ำ!$AA$8:$AA$36,B80,ห้องน้ำ!$AB$8:$AB$36)+SUMIF(ห้องน้ำ!$AF$8:$AF$36,B80,ห้องน้ำ!$AG$8:$AG$36)+SUMIF(ห้องน้ำ!$AK$8:$AK$36,B80,ห้องน้ำ!$AL$8:$AL$36)</f>
        <v>0</v>
      </c>
      <c r="D80" s="42" t="s">
        <v>173</v>
      </c>
    </row>
    <row r="81" spans="1:4" ht="23.25">
      <c r="A81" s="54"/>
      <c r="B81" s="64" t="s">
        <v>91</v>
      </c>
      <c r="C81" s="58">
        <f>+SUMIF(ห้องน้ำ!$B$8:$B$36,B81,ห้องน้ำ!$C$8:$C$36)+SUMIF(ห้องน้ำ!$G$8:$G$36,B81,ห้องน้ำ!$H$8:$H$36)+SUMIF(ห้องน้ำ!$L$8:$L$36,B81,ห้องน้ำ!$M$8:$M$36)+SUMIF(ห้องน้ำ!$Q$8:$Q$36,B81,ห้องน้ำ!$R$8:$R$36)+SUMIF(ห้องน้ำ!$V$8:$V$36,B81,ห้องน้ำ!$W$8:$W$36)+SUMIF(ห้องน้ำ!$AA$8:$AA$36,B81,ห้องน้ำ!$AB$8:$AB$36)+SUMIF(ห้องน้ำ!$AF$8:$AF$36,B81,ห้องน้ำ!$AG$8:$AG$36)+SUMIF(ห้องน้ำ!$AK$8:$AK$36,B81,ห้องน้ำ!$AL$8:$AL$36)</f>
        <v>0</v>
      </c>
      <c r="D81" s="42" t="s">
        <v>173</v>
      </c>
    </row>
    <row r="82" spans="1:4" ht="23.25">
      <c r="A82" s="54"/>
      <c r="B82" s="64" t="s">
        <v>92</v>
      </c>
      <c r="C82" s="58">
        <f>+SUMIF(ห้องน้ำ!$B$8:$B$36,B82,ห้องน้ำ!$C$8:$C$36)+SUMIF(ห้องน้ำ!$G$8:$G$36,B82,ห้องน้ำ!$H$8:$H$36)+SUMIF(ห้องน้ำ!$L$8:$L$36,B82,ห้องน้ำ!$M$8:$M$36)+SUMIF(ห้องน้ำ!$Q$8:$Q$36,B82,ห้องน้ำ!$R$8:$R$36)+SUMIF(ห้องน้ำ!$V$8:$V$36,B82,ห้องน้ำ!$W$8:$W$36)+SUMIF(ห้องน้ำ!$AA$8:$AA$36,B82,ห้องน้ำ!$AB$8:$AB$36)+SUMIF(ห้องน้ำ!$AF$8:$AF$36,B82,ห้องน้ำ!$AG$8:$AG$36)+SUMIF(ห้องน้ำ!$AK$8:$AK$36,B82,ห้องน้ำ!$AL$8:$AL$36)</f>
        <v>0</v>
      </c>
      <c r="D82" s="42" t="s">
        <v>173</v>
      </c>
    </row>
    <row r="83" spans="1:4" ht="23.25">
      <c r="A83" s="54"/>
      <c r="B83" s="64" t="s">
        <v>93</v>
      </c>
      <c r="C83" s="58">
        <f>+SUMIF(ห้องน้ำ!$B$8:$B$36,B83,ห้องน้ำ!$C$8:$C$36)+SUMIF(ห้องน้ำ!$G$8:$G$36,B83,ห้องน้ำ!$H$8:$H$36)+SUMIF(ห้องน้ำ!$L$8:$L$36,B83,ห้องน้ำ!$M$8:$M$36)+SUMIF(ห้องน้ำ!$Q$8:$Q$36,B83,ห้องน้ำ!$R$8:$R$36)+SUMIF(ห้องน้ำ!$V$8:$V$36,B83,ห้องน้ำ!$W$8:$W$36)+SUMIF(ห้องน้ำ!$AA$8:$AA$36,B83,ห้องน้ำ!$AB$8:$AB$36)+SUMIF(ห้องน้ำ!$AF$8:$AF$36,B83,ห้องน้ำ!$AG$8:$AG$36)+SUMIF(ห้องน้ำ!$AK$8:$AK$36,B83,ห้องน้ำ!$AL$8:$AL$36)</f>
        <v>0</v>
      </c>
      <c r="D83" s="42" t="s">
        <v>173</v>
      </c>
    </row>
    <row r="84" spans="1:4" ht="23.25">
      <c r="A84" s="54"/>
      <c r="B84" s="64" t="s">
        <v>94</v>
      </c>
      <c r="C84" s="58">
        <f>+SUMIF(ห้องน้ำ!$B$8:$B$36,B84,ห้องน้ำ!$C$8:$C$36)+SUMIF(ห้องน้ำ!$G$8:$G$36,B84,ห้องน้ำ!$H$8:$H$36)+SUMIF(ห้องน้ำ!$L$8:$L$36,B84,ห้องน้ำ!$M$8:$M$36)+SUMIF(ห้องน้ำ!$Q$8:$Q$36,B84,ห้องน้ำ!$R$8:$R$36)+SUMIF(ห้องน้ำ!$V$8:$V$36,B84,ห้องน้ำ!$W$8:$W$36)+SUMIF(ห้องน้ำ!$AA$8:$AA$36,B84,ห้องน้ำ!$AB$8:$AB$36)+SUMIF(ห้องน้ำ!$AF$8:$AF$36,B84,ห้องน้ำ!$AG$8:$AG$36)+SUMIF(ห้องน้ำ!$AK$8:$AK$36,B84,ห้องน้ำ!$AL$8:$AL$36)</f>
        <v>0</v>
      </c>
      <c r="D84" s="42" t="s">
        <v>173</v>
      </c>
    </row>
    <row r="85" spans="1:4" ht="23.25">
      <c r="A85" s="54"/>
      <c r="B85" s="64" t="s">
        <v>95</v>
      </c>
      <c r="C85" s="58">
        <f>+SUMIF(ห้องน้ำ!$B$8:$B$36,B85,ห้องน้ำ!$C$8:$C$36)+SUMIF(ห้องน้ำ!$G$8:$G$36,B85,ห้องน้ำ!$H$8:$H$36)+SUMIF(ห้องน้ำ!$L$8:$L$36,B85,ห้องน้ำ!$M$8:$M$36)+SUMIF(ห้องน้ำ!$Q$8:$Q$36,B85,ห้องน้ำ!$R$8:$R$36)+SUMIF(ห้องน้ำ!$V$8:$V$36,B85,ห้องน้ำ!$W$8:$W$36)+SUMIF(ห้องน้ำ!$AA$8:$AA$36,B85,ห้องน้ำ!$AB$8:$AB$36)+SUMIF(ห้องน้ำ!$AF$8:$AF$36,B85,ห้องน้ำ!$AG$8:$AG$36)+SUMIF(ห้องน้ำ!$AK$8:$AK$36,B85,ห้องน้ำ!$AL$8:$AL$36)</f>
        <v>0</v>
      </c>
      <c r="D85" s="42" t="s">
        <v>173</v>
      </c>
    </row>
    <row r="86" spans="1:4" ht="23.25">
      <c r="A86" s="54"/>
      <c r="B86" s="64" t="s">
        <v>96</v>
      </c>
      <c r="C86" s="58">
        <f>+SUMIF(ห้องน้ำ!$B$8:$B$36,B86,ห้องน้ำ!$C$8:$C$36)+SUMIF(ห้องน้ำ!$G$8:$G$36,B86,ห้องน้ำ!$H$8:$H$36)+SUMIF(ห้องน้ำ!$L$8:$L$36,B86,ห้องน้ำ!$M$8:$M$36)+SUMIF(ห้องน้ำ!$Q$8:$Q$36,B86,ห้องน้ำ!$R$8:$R$36)+SUMIF(ห้องน้ำ!$V$8:$V$36,B86,ห้องน้ำ!$W$8:$W$36)+SUMIF(ห้องน้ำ!$AA$8:$AA$36,B86,ห้องน้ำ!$AB$8:$AB$36)+SUMIF(ห้องน้ำ!$AF$8:$AF$36,B86,ห้องน้ำ!$AG$8:$AG$36)+SUMIF(ห้องน้ำ!$AK$8:$AK$36,B86,ห้องน้ำ!$AL$8:$AL$36)</f>
        <v>0</v>
      </c>
      <c r="D86" s="42" t="s">
        <v>173</v>
      </c>
    </row>
    <row r="87" spans="1:4" ht="23.25">
      <c r="A87" s="54"/>
      <c r="B87" s="64" t="s">
        <v>97</v>
      </c>
      <c r="C87" s="58">
        <f>+SUMIF(ห้องน้ำ!$B$8:$B$36,B87,ห้องน้ำ!$C$8:$C$36)+SUMIF(ห้องน้ำ!$G$8:$G$36,B87,ห้องน้ำ!$H$8:$H$36)+SUMIF(ห้องน้ำ!$L$8:$L$36,B87,ห้องน้ำ!$M$8:$M$36)+SUMIF(ห้องน้ำ!$Q$8:$Q$36,B87,ห้องน้ำ!$R$8:$R$36)+SUMIF(ห้องน้ำ!$V$8:$V$36,B87,ห้องน้ำ!$W$8:$W$36)+SUMIF(ห้องน้ำ!$AA$8:$AA$36,B87,ห้องน้ำ!$AB$8:$AB$36)+SUMIF(ห้องน้ำ!$AF$8:$AF$36,B87,ห้องน้ำ!$AG$8:$AG$36)+SUMIF(ห้องน้ำ!$AK$8:$AK$36,B87,ห้องน้ำ!$AL$8:$AL$36)</f>
        <v>0</v>
      </c>
      <c r="D87" s="42" t="s">
        <v>173</v>
      </c>
    </row>
    <row r="88" spans="1:4" ht="23.25">
      <c r="A88" s="54"/>
      <c r="B88" s="64" t="s">
        <v>98</v>
      </c>
      <c r="C88" s="58">
        <f>+SUMIF(ห้องน้ำ!$B$8:$B$36,B88,ห้องน้ำ!$C$8:$C$36)+SUMIF(ห้องน้ำ!$G$8:$G$36,B88,ห้องน้ำ!$H$8:$H$36)+SUMIF(ห้องน้ำ!$L$8:$L$36,B88,ห้องน้ำ!$M$8:$M$36)+SUMIF(ห้องน้ำ!$Q$8:$Q$36,B88,ห้องน้ำ!$R$8:$R$36)+SUMIF(ห้องน้ำ!$V$8:$V$36,B88,ห้องน้ำ!$W$8:$W$36)+SUMIF(ห้องน้ำ!$AA$8:$AA$36,B88,ห้องน้ำ!$AB$8:$AB$36)+SUMIF(ห้องน้ำ!$AF$8:$AF$36,B88,ห้องน้ำ!$AG$8:$AG$36)+SUMIF(ห้องน้ำ!$AK$8:$AK$36,B88,ห้องน้ำ!$AL$8:$AL$36)</f>
        <v>0</v>
      </c>
      <c r="D88" s="42" t="s">
        <v>173</v>
      </c>
    </row>
    <row r="89" spans="1:4" ht="23.25">
      <c r="A89" s="54"/>
      <c r="B89" s="64" t="s">
        <v>99</v>
      </c>
      <c r="C89" s="58">
        <f>+SUMIF(ห้องน้ำ!$B$8:$B$36,B89,ห้องน้ำ!$C$8:$C$36)+SUMIF(ห้องน้ำ!$G$8:$G$36,B89,ห้องน้ำ!$H$8:$H$36)+SUMIF(ห้องน้ำ!$L$8:$L$36,B89,ห้องน้ำ!$M$8:$M$36)+SUMIF(ห้องน้ำ!$Q$8:$Q$36,B89,ห้องน้ำ!$R$8:$R$36)+SUMIF(ห้องน้ำ!$V$8:$V$36,B89,ห้องน้ำ!$W$8:$W$36)+SUMIF(ห้องน้ำ!$AA$8:$AA$36,B89,ห้องน้ำ!$AB$8:$AB$36)+SUMIF(ห้องน้ำ!$AF$8:$AF$36,B89,ห้องน้ำ!$AG$8:$AG$36)+SUMIF(ห้องน้ำ!$AK$8:$AK$36,B89,ห้องน้ำ!$AL$8:$AL$36)</f>
        <v>0</v>
      </c>
      <c r="D89" s="42" t="s">
        <v>173</v>
      </c>
    </row>
    <row r="90" spans="1:4" ht="23.25">
      <c r="A90" s="54"/>
      <c r="B90" s="64" t="s">
        <v>100</v>
      </c>
      <c r="C90" s="58">
        <f>+SUMIF(ห้องน้ำ!$B$8:$B$36,B90,ห้องน้ำ!$C$8:$C$36)+SUMIF(ห้องน้ำ!$G$8:$G$36,B90,ห้องน้ำ!$H$8:$H$36)+SUMIF(ห้องน้ำ!$L$8:$L$36,B90,ห้องน้ำ!$M$8:$M$36)+SUMIF(ห้องน้ำ!$Q$8:$Q$36,B90,ห้องน้ำ!$R$8:$R$36)+SUMIF(ห้องน้ำ!$V$8:$V$36,B90,ห้องน้ำ!$W$8:$W$36)+SUMIF(ห้องน้ำ!$AA$8:$AA$36,B90,ห้องน้ำ!$AB$8:$AB$36)+SUMIF(ห้องน้ำ!$AF$8:$AF$36,B90,ห้องน้ำ!$AG$8:$AG$36)+SUMIF(ห้องน้ำ!$AK$8:$AK$36,B90,ห้องน้ำ!$AL$8:$AL$36)</f>
        <v>0</v>
      </c>
      <c r="D90" s="42" t="s">
        <v>173</v>
      </c>
    </row>
    <row r="91" spans="1:4" ht="23.25">
      <c r="A91" s="54"/>
      <c r="B91" s="64" t="s">
        <v>101</v>
      </c>
      <c r="C91" s="58">
        <f>+SUMIF(ห้องน้ำ!$B$8:$B$36,B91,ห้องน้ำ!$C$8:$C$36)+SUMIF(ห้องน้ำ!$G$8:$G$36,B91,ห้องน้ำ!$H$8:$H$36)+SUMIF(ห้องน้ำ!$L$8:$L$36,B91,ห้องน้ำ!$M$8:$M$36)+SUMIF(ห้องน้ำ!$Q$8:$Q$36,B91,ห้องน้ำ!$R$8:$R$36)+SUMIF(ห้องน้ำ!$V$8:$V$36,B91,ห้องน้ำ!$W$8:$W$36)+SUMIF(ห้องน้ำ!$AA$8:$AA$36,B91,ห้องน้ำ!$AB$8:$AB$36)+SUMIF(ห้องน้ำ!$AF$8:$AF$36,B91,ห้องน้ำ!$AG$8:$AG$36)+SUMIF(ห้องน้ำ!$AK$8:$AK$36,B91,ห้องน้ำ!$AL$8:$AL$36)</f>
        <v>0</v>
      </c>
      <c r="D91" s="42" t="s">
        <v>173</v>
      </c>
    </row>
    <row r="92" spans="1:4" ht="23.25">
      <c r="A92" s="54"/>
      <c r="B92" s="64" t="s">
        <v>102</v>
      </c>
      <c r="C92" s="58">
        <f>+SUMIF(ห้องน้ำ!$B$8:$B$36,B92,ห้องน้ำ!$C$8:$C$36)+SUMIF(ห้องน้ำ!$G$8:$G$36,B92,ห้องน้ำ!$H$8:$H$36)+SUMIF(ห้องน้ำ!$L$8:$L$36,B92,ห้องน้ำ!$M$8:$M$36)+SUMIF(ห้องน้ำ!$Q$8:$Q$36,B92,ห้องน้ำ!$R$8:$R$36)+SUMIF(ห้องน้ำ!$V$8:$V$36,B92,ห้องน้ำ!$W$8:$W$36)+SUMIF(ห้องน้ำ!$AA$8:$AA$36,B92,ห้องน้ำ!$AB$8:$AB$36)+SUMIF(ห้องน้ำ!$AF$8:$AF$36,B92,ห้องน้ำ!$AG$8:$AG$36)+SUMIF(ห้องน้ำ!$AK$8:$AK$36,B92,ห้องน้ำ!$AL$8:$AL$36)</f>
        <v>0</v>
      </c>
      <c r="D92" s="42" t="s">
        <v>173</v>
      </c>
    </row>
    <row r="93" spans="1:4" ht="23.25">
      <c r="A93" s="54"/>
      <c r="B93" s="64" t="s">
        <v>103</v>
      </c>
      <c r="C93" s="58">
        <f>+SUMIF(ห้องน้ำ!$B$8:$B$36,B93,ห้องน้ำ!$C$8:$C$36)+SUMIF(ห้องน้ำ!$G$8:$G$36,B93,ห้องน้ำ!$H$8:$H$36)+SUMIF(ห้องน้ำ!$L$8:$L$36,B93,ห้องน้ำ!$M$8:$M$36)+SUMIF(ห้องน้ำ!$Q$8:$Q$36,B93,ห้องน้ำ!$R$8:$R$36)+SUMIF(ห้องน้ำ!$V$8:$V$36,B93,ห้องน้ำ!$W$8:$W$36)+SUMIF(ห้องน้ำ!$AA$8:$AA$36,B93,ห้องน้ำ!$AB$8:$AB$36)+SUMIF(ห้องน้ำ!$AF$8:$AF$36,B93,ห้องน้ำ!$AG$8:$AG$36)+SUMIF(ห้องน้ำ!$AK$8:$AK$36,B93,ห้องน้ำ!$AL$8:$AL$36)</f>
        <v>0</v>
      </c>
      <c r="D93" s="42" t="s">
        <v>173</v>
      </c>
    </row>
    <row r="94" spans="1:4" ht="23.25">
      <c r="A94" s="54"/>
      <c r="B94" s="64" t="s">
        <v>104</v>
      </c>
      <c r="C94" s="58">
        <f>+SUMIF(ห้องน้ำ!$B$8:$B$36,B94,ห้องน้ำ!$C$8:$C$36)+SUMIF(ห้องน้ำ!$G$8:$G$36,B94,ห้องน้ำ!$H$8:$H$36)+SUMIF(ห้องน้ำ!$L$8:$L$36,B94,ห้องน้ำ!$M$8:$M$36)+SUMIF(ห้องน้ำ!$Q$8:$Q$36,B94,ห้องน้ำ!$R$8:$R$36)+SUMIF(ห้องน้ำ!$V$8:$V$36,B94,ห้องน้ำ!$W$8:$W$36)+SUMIF(ห้องน้ำ!$AA$8:$AA$36,B94,ห้องน้ำ!$AB$8:$AB$36)+SUMIF(ห้องน้ำ!$AF$8:$AF$36,B94,ห้องน้ำ!$AG$8:$AG$36)+SUMIF(ห้องน้ำ!$AK$8:$AK$36,B94,ห้องน้ำ!$AL$8:$AL$36)</f>
        <v>0</v>
      </c>
      <c r="D94" s="42" t="s">
        <v>173</v>
      </c>
    </row>
    <row r="95" spans="1:4" ht="23.25">
      <c r="A95" s="54"/>
      <c r="B95" s="64" t="s">
        <v>105</v>
      </c>
      <c r="C95" s="58">
        <f>+SUMIF(ห้องน้ำ!$B$8:$B$36,B95,ห้องน้ำ!$C$8:$C$36)+SUMIF(ห้องน้ำ!$G$8:$G$36,B95,ห้องน้ำ!$H$8:$H$36)+SUMIF(ห้องน้ำ!$L$8:$L$36,B95,ห้องน้ำ!$M$8:$M$36)+SUMIF(ห้องน้ำ!$Q$8:$Q$36,B95,ห้องน้ำ!$R$8:$R$36)+SUMIF(ห้องน้ำ!$V$8:$V$36,B95,ห้องน้ำ!$W$8:$W$36)+SUMIF(ห้องน้ำ!$AA$8:$AA$36,B95,ห้องน้ำ!$AB$8:$AB$36)+SUMIF(ห้องน้ำ!$AF$8:$AF$36,B95,ห้องน้ำ!$AG$8:$AG$36)+SUMIF(ห้องน้ำ!$AK$8:$AK$36,B95,ห้องน้ำ!$AL$8:$AL$36)</f>
        <v>0</v>
      </c>
      <c r="D95" s="42" t="s">
        <v>173</v>
      </c>
    </row>
    <row r="96" spans="1:4" ht="23.25">
      <c r="A96" s="54"/>
      <c r="B96" s="64" t="s">
        <v>106</v>
      </c>
      <c r="C96" s="58">
        <f>+SUMIF(ห้องน้ำ!$B$8:$B$36,B96,ห้องน้ำ!$C$8:$C$36)+SUMIF(ห้องน้ำ!$G$8:$G$36,B96,ห้องน้ำ!$H$8:$H$36)+SUMIF(ห้องน้ำ!$L$8:$L$36,B96,ห้องน้ำ!$M$8:$M$36)+SUMIF(ห้องน้ำ!$Q$8:$Q$36,B96,ห้องน้ำ!$R$8:$R$36)+SUMIF(ห้องน้ำ!$V$8:$V$36,B96,ห้องน้ำ!$W$8:$W$36)+SUMIF(ห้องน้ำ!$AA$8:$AA$36,B96,ห้องน้ำ!$AB$8:$AB$36)+SUMIF(ห้องน้ำ!$AF$8:$AF$36,B96,ห้องน้ำ!$AG$8:$AG$36)+SUMIF(ห้องน้ำ!$AK$8:$AK$36,B96,ห้องน้ำ!$AL$8:$AL$36)</f>
        <v>0</v>
      </c>
      <c r="D96" s="42" t="s">
        <v>173</v>
      </c>
    </row>
    <row r="97" spans="1:4" ht="23.25">
      <c r="A97" s="54"/>
      <c r="B97" s="64" t="s">
        <v>107</v>
      </c>
      <c r="C97" s="58">
        <f>+SUMIF(ห้องน้ำ!$B$8:$B$36,B97,ห้องน้ำ!$C$8:$C$36)+SUMIF(ห้องน้ำ!$G$8:$G$36,B97,ห้องน้ำ!$H$8:$H$36)+SUMIF(ห้องน้ำ!$L$8:$L$36,B97,ห้องน้ำ!$M$8:$M$36)+SUMIF(ห้องน้ำ!$Q$8:$Q$36,B97,ห้องน้ำ!$R$8:$R$36)+SUMIF(ห้องน้ำ!$V$8:$V$36,B97,ห้องน้ำ!$W$8:$W$36)+SUMIF(ห้องน้ำ!$AA$8:$AA$36,B97,ห้องน้ำ!$AB$8:$AB$36)+SUMIF(ห้องน้ำ!$AF$8:$AF$36,B97,ห้องน้ำ!$AG$8:$AG$36)+SUMIF(ห้องน้ำ!$AK$8:$AK$36,B97,ห้องน้ำ!$AL$8:$AL$36)</f>
        <v>0</v>
      </c>
      <c r="D97" s="42" t="s">
        <v>173</v>
      </c>
    </row>
    <row r="98" spans="1:4" ht="23.25">
      <c r="A98" s="54"/>
      <c r="B98" s="64" t="s">
        <v>108</v>
      </c>
      <c r="C98" s="58">
        <f>+SUMIF(ห้องน้ำ!$B$8:$B$36,B98,ห้องน้ำ!$C$8:$C$36)+SUMIF(ห้องน้ำ!$G$8:$G$36,B98,ห้องน้ำ!$H$8:$H$36)+SUMIF(ห้องน้ำ!$L$8:$L$36,B98,ห้องน้ำ!$M$8:$M$36)+SUMIF(ห้องน้ำ!$Q$8:$Q$36,B98,ห้องน้ำ!$R$8:$R$36)+SUMIF(ห้องน้ำ!$V$8:$V$36,B98,ห้องน้ำ!$W$8:$W$36)+SUMIF(ห้องน้ำ!$AA$8:$AA$36,B98,ห้องน้ำ!$AB$8:$AB$36)+SUMIF(ห้องน้ำ!$AF$8:$AF$36,B98,ห้องน้ำ!$AG$8:$AG$36)+SUMIF(ห้องน้ำ!$AK$8:$AK$36,B98,ห้องน้ำ!$AL$8:$AL$36)</f>
        <v>0</v>
      </c>
      <c r="D98" s="42" t="s">
        <v>173</v>
      </c>
    </row>
    <row r="99" spans="1:4" ht="23.25">
      <c r="A99" s="54"/>
      <c r="B99" s="64" t="s">
        <v>109</v>
      </c>
      <c r="C99" s="58">
        <f>+SUMIF(ห้องน้ำ!$B$8:$B$36,B99,ห้องน้ำ!$C$8:$C$36)+SUMIF(ห้องน้ำ!$G$8:$G$36,B99,ห้องน้ำ!$H$8:$H$36)+SUMIF(ห้องน้ำ!$L$8:$L$36,B99,ห้องน้ำ!$M$8:$M$36)+SUMIF(ห้องน้ำ!$Q$8:$Q$36,B99,ห้องน้ำ!$R$8:$R$36)+SUMIF(ห้องน้ำ!$V$8:$V$36,B99,ห้องน้ำ!$W$8:$W$36)+SUMIF(ห้องน้ำ!$AA$8:$AA$36,B99,ห้องน้ำ!$AB$8:$AB$36)+SUMIF(ห้องน้ำ!$AF$8:$AF$36,B99,ห้องน้ำ!$AG$8:$AG$36)+SUMIF(ห้องน้ำ!$AK$8:$AK$36,B99,ห้องน้ำ!$AL$8:$AL$36)</f>
        <v>0</v>
      </c>
      <c r="D99" s="42" t="s">
        <v>173</v>
      </c>
    </row>
    <row r="100" spans="1:4" ht="23.25">
      <c r="A100" s="54"/>
      <c r="B100" s="64" t="s">
        <v>110</v>
      </c>
      <c r="C100" s="58">
        <f>+SUMIF(ห้องน้ำ!$B$8:$B$36,B100,ห้องน้ำ!$C$8:$C$36)+SUMIF(ห้องน้ำ!$G$8:$G$36,B100,ห้องน้ำ!$H$8:$H$36)+SUMIF(ห้องน้ำ!$L$8:$L$36,B100,ห้องน้ำ!$M$8:$M$36)+SUMIF(ห้องน้ำ!$Q$8:$Q$36,B100,ห้องน้ำ!$R$8:$R$36)+SUMIF(ห้องน้ำ!$V$8:$V$36,B100,ห้องน้ำ!$W$8:$W$36)+SUMIF(ห้องน้ำ!$AA$8:$AA$36,B100,ห้องน้ำ!$AB$8:$AB$36)+SUMIF(ห้องน้ำ!$AF$8:$AF$36,B100,ห้องน้ำ!$AG$8:$AG$36)+SUMIF(ห้องน้ำ!$AK$8:$AK$36,B100,ห้องน้ำ!$AL$8:$AL$36)</f>
        <v>0</v>
      </c>
      <c r="D100" s="42" t="s">
        <v>173</v>
      </c>
    </row>
    <row r="101" spans="1:4" ht="23.25">
      <c r="A101" s="54"/>
      <c r="B101" s="64" t="s">
        <v>111</v>
      </c>
      <c r="C101" s="58">
        <f>+SUMIF(ห้องน้ำ!$B$8:$B$36,B101,ห้องน้ำ!$C$8:$C$36)+SUMIF(ห้องน้ำ!$G$8:$G$36,B101,ห้องน้ำ!$H$8:$H$36)+SUMIF(ห้องน้ำ!$L$8:$L$36,B101,ห้องน้ำ!$M$8:$M$36)+SUMIF(ห้องน้ำ!$Q$8:$Q$36,B101,ห้องน้ำ!$R$8:$R$36)+SUMIF(ห้องน้ำ!$V$8:$V$36,B101,ห้องน้ำ!$W$8:$W$36)+SUMIF(ห้องน้ำ!$AA$8:$AA$36,B101,ห้องน้ำ!$AB$8:$AB$36)+SUMIF(ห้องน้ำ!$AF$8:$AF$36,B101,ห้องน้ำ!$AG$8:$AG$36)+SUMIF(ห้องน้ำ!$AK$8:$AK$36,B101,ห้องน้ำ!$AL$8:$AL$36)</f>
        <v>0</v>
      </c>
      <c r="D101" s="42" t="s">
        <v>173</v>
      </c>
    </row>
    <row r="102" spans="1:4" ht="23.25">
      <c r="A102" s="54"/>
      <c r="B102" s="64" t="s">
        <v>112</v>
      </c>
      <c r="C102" s="58">
        <f>+SUMIF(ห้องน้ำ!$B$8:$B$36,B102,ห้องน้ำ!$C$8:$C$36)+SUMIF(ห้องน้ำ!$G$8:$G$36,B102,ห้องน้ำ!$H$8:$H$36)+SUMIF(ห้องน้ำ!$L$8:$L$36,B102,ห้องน้ำ!$M$8:$M$36)+SUMIF(ห้องน้ำ!$Q$8:$Q$36,B102,ห้องน้ำ!$R$8:$R$36)+SUMIF(ห้องน้ำ!$V$8:$V$36,B102,ห้องน้ำ!$W$8:$W$36)+SUMIF(ห้องน้ำ!$AA$8:$AA$36,B102,ห้องน้ำ!$AB$8:$AB$36)+SUMIF(ห้องน้ำ!$AF$8:$AF$36,B102,ห้องน้ำ!$AG$8:$AG$36)+SUMIF(ห้องน้ำ!$AK$8:$AK$36,B102,ห้องน้ำ!$AL$8:$AL$36)</f>
        <v>0</v>
      </c>
      <c r="D102" s="42" t="s">
        <v>173</v>
      </c>
    </row>
    <row r="103" spans="1:4" ht="23.25">
      <c r="A103" s="54"/>
      <c r="B103" s="64" t="s">
        <v>113</v>
      </c>
      <c r="C103" s="58">
        <f>+SUMIF(ห้องน้ำ!$B$8:$B$36,B103,ห้องน้ำ!$C$8:$C$36)+SUMIF(ห้องน้ำ!$G$8:$G$36,B103,ห้องน้ำ!$H$8:$H$36)+SUMIF(ห้องน้ำ!$L$8:$L$36,B103,ห้องน้ำ!$M$8:$M$36)+SUMIF(ห้องน้ำ!$Q$8:$Q$36,B103,ห้องน้ำ!$R$8:$R$36)+SUMIF(ห้องน้ำ!$V$8:$V$36,B103,ห้องน้ำ!$W$8:$W$36)+SUMIF(ห้องน้ำ!$AA$8:$AA$36,B103,ห้องน้ำ!$AB$8:$AB$36)+SUMIF(ห้องน้ำ!$AF$8:$AF$36,B103,ห้องน้ำ!$AG$8:$AG$36)+SUMIF(ห้องน้ำ!$AK$8:$AK$36,B103,ห้องน้ำ!$AL$8:$AL$36)</f>
        <v>0</v>
      </c>
      <c r="D103" s="42" t="s">
        <v>173</v>
      </c>
    </row>
    <row r="104" spans="1:4" ht="23.25">
      <c r="A104" s="54"/>
      <c r="B104" s="64" t="s">
        <v>114</v>
      </c>
      <c r="C104" s="58">
        <f>+SUMIF(ห้องน้ำ!$B$8:$B$36,B104,ห้องน้ำ!$C$8:$C$36)+SUMIF(ห้องน้ำ!$G$8:$G$36,B104,ห้องน้ำ!$H$8:$H$36)+SUMIF(ห้องน้ำ!$L$8:$L$36,B104,ห้องน้ำ!$M$8:$M$36)+SUMIF(ห้องน้ำ!$Q$8:$Q$36,B104,ห้องน้ำ!$R$8:$R$36)+SUMIF(ห้องน้ำ!$V$8:$V$36,B104,ห้องน้ำ!$W$8:$W$36)+SUMIF(ห้องน้ำ!$AA$8:$AA$36,B104,ห้องน้ำ!$AB$8:$AB$36)+SUMIF(ห้องน้ำ!$AF$8:$AF$36,B104,ห้องน้ำ!$AG$8:$AG$36)+SUMIF(ห้องน้ำ!$AK$8:$AK$36,B104,ห้องน้ำ!$AL$8:$AL$36)</f>
        <v>0</v>
      </c>
      <c r="D104" s="42" t="s">
        <v>173</v>
      </c>
    </row>
    <row r="105" spans="1:4" ht="23.25">
      <c r="A105" s="54"/>
      <c r="B105" s="64" t="s">
        <v>115</v>
      </c>
      <c r="C105" s="58">
        <f>+SUMIF(ห้องน้ำ!$B$8:$B$36,B105,ห้องน้ำ!$C$8:$C$36)+SUMIF(ห้องน้ำ!$G$8:$G$36,B105,ห้องน้ำ!$H$8:$H$36)+SUMIF(ห้องน้ำ!$L$8:$L$36,B105,ห้องน้ำ!$M$8:$M$36)+SUMIF(ห้องน้ำ!$Q$8:$Q$36,B105,ห้องน้ำ!$R$8:$R$36)+SUMIF(ห้องน้ำ!$V$8:$V$36,B105,ห้องน้ำ!$W$8:$W$36)+SUMIF(ห้องน้ำ!$AA$8:$AA$36,B105,ห้องน้ำ!$AB$8:$AB$36)+SUMIF(ห้องน้ำ!$AF$8:$AF$36,B105,ห้องน้ำ!$AG$8:$AG$36)+SUMIF(ห้องน้ำ!$AK$8:$AK$36,B105,ห้องน้ำ!$AL$8:$AL$36)</f>
        <v>0</v>
      </c>
      <c r="D105" s="42" t="s">
        <v>173</v>
      </c>
    </row>
    <row r="106" spans="1:4" ht="23.25">
      <c r="A106" s="54"/>
      <c r="B106" s="64" t="s">
        <v>116</v>
      </c>
      <c r="C106" s="58">
        <f>+SUMIF(ห้องน้ำ!$B$8:$B$36,B106,ห้องน้ำ!$C$8:$C$36)+SUMIF(ห้องน้ำ!$G$8:$G$36,B106,ห้องน้ำ!$H$8:$H$36)+SUMIF(ห้องน้ำ!$L$8:$L$36,B106,ห้องน้ำ!$M$8:$M$36)+SUMIF(ห้องน้ำ!$Q$8:$Q$36,B106,ห้องน้ำ!$R$8:$R$36)+SUMIF(ห้องน้ำ!$V$8:$V$36,B106,ห้องน้ำ!$W$8:$W$36)+SUMIF(ห้องน้ำ!$AA$8:$AA$36,B106,ห้องน้ำ!$AB$8:$AB$36)+SUMIF(ห้องน้ำ!$AF$8:$AF$36,B106,ห้องน้ำ!$AG$8:$AG$36)+SUMIF(ห้องน้ำ!$AK$8:$AK$36,B106,ห้องน้ำ!$AL$8:$AL$36)</f>
        <v>0</v>
      </c>
      <c r="D106" s="42" t="s">
        <v>173</v>
      </c>
    </row>
    <row r="107" spans="1:4" ht="23.25">
      <c r="A107" s="54"/>
      <c r="B107" s="64" t="s">
        <v>117</v>
      </c>
      <c r="C107" s="58">
        <f>+SUMIF(ห้องน้ำ!$B$8:$B$36,B107,ห้องน้ำ!$C$8:$C$36)+SUMIF(ห้องน้ำ!$G$8:$G$36,B107,ห้องน้ำ!$H$8:$H$36)+SUMIF(ห้องน้ำ!$L$8:$L$36,B107,ห้องน้ำ!$M$8:$M$36)+SUMIF(ห้องน้ำ!$Q$8:$Q$36,B107,ห้องน้ำ!$R$8:$R$36)+SUMIF(ห้องน้ำ!$V$8:$V$36,B107,ห้องน้ำ!$W$8:$W$36)+SUMIF(ห้องน้ำ!$AA$8:$AA$36,B107,ห้องน้ำ!$AB$8:$AB$36)+SUMIF(ห้องน้ำ!$AF$8:$AF$36,B107,ห้องน้ำ!$AG$8:$AG$36)+SUMIF(ห้องน้ำ!$AK$8:$AK$36,B107,ห้องน้ำ!$AL$8:$AL$36)</f>
        <v>0</v>
      </c>
      <c r="D107" s="42" t="s">
        <v>173</v>
      </c>
    </row>
    <row r="108" spans="1:4" ht="23.25">
      <c r="A108" s="54"/>
      <c r="B108" s="64" t="s">
        <v>118</v>
      </c>
      <c r="C108" s="58">
        <f>+SUMIF(ห้องน้ำ!$B$8:$B$36,B108,ห้องน้ำ!$C$8:$C$36)+SUMIF(ห้องน้ำ!$G$8:$G$36,B108,ห้องน้ำ!$H$8:$H$36)+SUMIF(ห้องน้ำ!$L$8:$L$36,B108,ห้องน้ำ!$M$8:$M$36)+SUMIF(ห้องน้ำ!$Q$8:$Q$36,B108,ห้องน้ำ!$R$8:$R$36)+SUMIF(ห้องน้ำ!$V$8:$V$36,B108,ห้องน้ำ!$W$8:$W$36)+SUMIF(ห้องน้ำ!$AA$8:$AA$36,B108,ห้องน้ำ!$AB$8:$AB$36)+SUMIF(ห้องน้ำ!$AF$8:$AF$36,B108,ห้องน้ำ!$AG$8:$AG$36)+SUMIF(ห้องน้ำ!$AK$8:$AK$36,B108,ห้องน้ำ!$AL$8:$AL$36)</f>
        <v>0</v>
      </c>
      <c r="D108" s="42" t="s">
        <v>173</v>
      </c>
    </row>
    <row r="109" spans="1:4" ht="23.25">
      <c r="A109" s="54"/>
      <c r="B109" s="64" t="s">
        <v>119</v>
      </c>
      <c r="C109" s="58">
        <f>+SUMIF(ห้องน้ำ!$B$8:$B$36,B109,ห้องน้ำ!$C$8:$C$36)+SUMIF(ห้องน้ำ!$G$8:$G$36,B109,ห้องน้ำ!$H$8:$H$36)+SUMIF(ห้องน้ำ!$L$8:$L$36,B109,ห้องน้ำ!$M$8:$M$36)+SUMIF(ห้องน้ำ!$Q$8:$Q$36,B109,ห้องน้ำ!$R$8:$R$36)+SUMIF(ห้องน้ำ!$V$8:$V$36,B109,ห้องน้ำ!$W$8:$W$36)+SUMIF(ห้องน้ำ!$AA$8:$AA$36,B109,ห้องน้ำ!$AB$8:$AB$36)+SUMIF(ห้องน้ำ!$AF$8:$AF$36,B109,ห้องน้ำ!$AG$8:$AG$36)+SUMIF(ห้องน้ำ!$AK$8:$AK$36,B109,ห้องน้ำ!$AL$8:$AL$36)</f>
        <v>0</v>
      </c>
      <c r="D109" s="42" t="s">
        <v>173</v>
      </c>
    </row>
    <row r="110" spans="1:4" ht="23.25">
      <c r="A110" s="54"/>
      <c r="B110" s="64" t="s">
        <v>120</v>
      </c>
      <c r="C110" s="58">
        <f>+SUMIF(ห้องน้ำ!$B$8:$B$36,B110,ห้องน้ำ!$C$8:$C$36)+SUMIF(ห้องน้ำ!$G$8:$G$36,B110,ห้องน้ำ!$H$8:$H$36)+SUMIF(ห้องน้ำ!$L$8:$L$36,B110,ห้องน้ำ!$M$8:$M$36)+SUMIF(ห้องน้ำ!$Q$8:$Q$36,B110,ห้องน้ำ!$R$8:$R$36)+SUMIF(ห้องน้ำ!$V$8:$V$36,B110,ห้องน้ำ!$W$8:$W$36)+SUMIF(ห้องน้ำ!$AA$8:$AA$36,B110,ห้องน้ำ!$AB$8:$AB$36)+SUMIF(ห้องน้ำ!$AF$8:$AF$36,B110,ห้องน้ำ!$AG$8:$AG$36)+SUMIF(ห้องน้ำ!$AK$8:$AK$36,B110,ห้องน้ำ!$AL$8:$AL$36)</f>
        <v>0</v>
      </c>
      <c r="D110" s="42" t="s">
        <v>173</v>
      </c>
    </row>
    <row r="111" spans="1:4" ht="23.25">
      <c r="A111" s="54"/>
      <c r="B111" s="64" t="s">
        <v>121</v>
      </c>
      <c r="C111" s="58">
        <f>+SUMIF(ห้องน้ำ!$B$8:$B$36,B111,ห้องน้ำ!$C$8:$C$36)+SUMIF(ห้องน้ำ!$G$8:$G$36,B111,ห้องน้ำ!$H$8:$H$36)+SUMIF(ห้องน้ำ!$L$8:$L$36,B111,ห้องน้ำ!$M$8:$M$36)+SUMIF(ห้องน้ำ!$Q$8:$Q$36,B111,ห้องน้ำ!$R$8:$R$36)+SUMIF(ห้องน้ำ!$V$8:$V$36,B111,ห้องน้ำ!$W$8:$W$36)+SUMIF(ห้องน้ำ!$AA$8:$AA$36,B111,ห้องน้ำ!$AB$8:$AB$36)+SUMIF(ห้องน้ำ!$AF$8:$AF$36,B111,ห้องน้ำ!$AG$8:$AG$36)+SUMIF(ห้องน้ำ!$AK$8:$AK$36,B111,ห้องน้ำ!$AL$8:$AL$36)</f>
        <v>0</v>
      </c>
      <c r="D111" s="42" t="s">
        <v>173</v>
      </c>
    </row>
    <row r="112" spans="1:4" ht="23.25">
      <c r="A112" s="54"/>
      <c r="B112" s="64" t="s">
        <v>122</v>
      </c>
      <c r="C112" s="58">
        <f>+SUMIF(ห้องน้ำ!$B$8:$B$36,B112,ห้องน้ำ!$C$8:$C$36)+SUMIF(ห้องน้ำ!$G$8:$G$36,B112,ห้องน้ำ!$H$8:$H$36)+SUMIF(ห้องน้ำ!$L$8:$L$36,B112,ห้องน้ำ!$M$8:$M$36)+SUMIF(ห้องน้ำ!$Q$8:$Q$36,B112,ห้องน้ำ!$R$8:$R$36)+SUMIF(ห้องน้ำ!$V$8:$V$36,B112,ห้องน้ำ!$W$8:$W$36)+SUMIF(ห้องน้ำ!$AA$8:$AA$36,B112,ห้องน้ำ!$AB$8:$AB$36)+SUMIF(ห้องน้ำ!$AF$8:$AF$36,B112,ห้องน้ำ!$AG$8:$AG$36)+SUMIF(ห้องน้ำ!$AK$8:$AK$36,B112,ห้องน้ำ!$AL$8:$AL$36)</f>
        <v>0</v>
      </c>
      <c r="D112" s="42" t="s">
        <v>173</v>
      </c>
    </row>
    <row r="113" spans="1:4" ht="23.25">
      <c r="A113" s="54"/>
      <c r="B113" s="64" t="s">
        <v>123</v>
      </c>
      <c r="C113" s="58">
        <f>+SUMIF(ห้องน้ำ!$B$8:$B$36,B113,ห้องน้ำ!$C$8:$C$36)+SUMIF(ห้องน้ำ!$G$8:$G$36,B113,ห้องน้ำ!$H$8:$H$36)+SUMIF(ห้องน้ำ!$L$8:$L$36,B113,ห้องน้ำ!$M$8:$M$36)+SUMIF(ห้องน้ำ!$Q$8:$Q$36,B113,ห้องน้ำ!$R$8:$R$36)+SUMIF(ห้องน้ำ!$V$8:$V$36,B113,ห้องน้ำ!$W$8:$W$36)+SUMIF(ห้องน้ำ!$AA$8:$AA$36,B113,ห้องน้ำ!$AB$8:$AB$36)+SUMIF(ห้องน้ำ!$AF$8:$AF$36,B113,ห้องน้ำ!$AG$8:$AG$36)+SUMIF(ห้องน้ำ!$AK$8:$AK$36,B113,ห้องน้ำ!$AL$8:$AL$36)</f>
        <v>0</v>
      </c>
      <c r="D113" s="42" t="s">
        <v>173</v>
      </c>
    </row>
    <row r="114" spans="1:4" ht="23.25">
      <c r="A114" s="54"/>
      <c r="B114" s="64" t="s">
        <v>124</v>
      </c>
      <c r="C114" s="58">
        <f>+SUMIF(ห้องน้ำ!$B$8:$B$36,B114,ห้องน้ำ!$C$8:$C$36)+SUMIF(ห้องน้ำ!$G$8:$G$36,B114,ห้องน้ำ!$H$8:$H$36)+SUMIF(ห้องน้ำ!$L$8:$L$36,B114,ห้องน้ำ!$M$8:$M$36)+SUMIF(ห้องน้ำ!$Q$8:$Q$36,B114,ห้องน้ำ!$R$8:$R$36)+SUMIF(ห้องน้ำ!$V$8:$V$36,B114,ห้องน้ำ!$W$8:$W$36)+SUMIF(ห้องน้ำ!$AA$8:$AA$36,B114,ห้องน้ำ!$AB$8:$AB$36)+SUMIF(ห้องน้ำ!$AF$8:$AF$36,B114,ห้องน้ำ!$AG$8:$AG$36)+SUMIF(ห้องน้ำ!$AK$8:$AK$36,B114,ห้องน้ำ!$AL$8:$AL$36)</f>
        <v>0</v>
      </c>
      <c r="D114" s="42" t="s">
        <v>173</v>
      </c>
    </row>
    <row r="115" spans="1:4" ht="23.25">
      <c r="A115" s="54"/>
      <c r="B115" s="64" t="s">
        <v>125</v>
      </c>
      <c r="C115" s="58">
        <f>+SUMIF(ห้องน้ำ!$B$8:$B$36,B115,ห้องน้ำ!$C$8:$C$36)+SUMIF(ห้องน้ำ!$G$8:$G$36,B115,ห้องน้ำ!$H$8:$H$36)+SUMIF(ห้องน้ำ!$L$8:$L$36,B115,ห้องน้ำ!$M$8:$M$36)+SUMIF(ห้องน้ำ!$Q$8:$Q$36,B115,ห้องน้ำ!$R$8:$R$36)+SUMIF(ห้องน้ำ!$V$8:$V$36,B115,ห้องน้ำ!$W$8:$W$36)+SUMIF(ห้องน้ำ!$AA$8:$AA$36,B115,ห้องน้ำ!$AB$8:$AB$36)+SUMIF(ห้องน้ำ!$AF$8:$AF$36,B115,ห้องน้ำ!$AG$8:$AG$36)+SUMIF(ห้องน้ำ!$AK$8:$AK$36,B115,ห้องน้ำ!$AL$8:$AL$36)</f>
        <v>0</v>
      </c>
      <c r="D115" s="42" t="s">
        <v>173</v>
      </c>
    </row>
    <row r="116" spans="1:4" ht="23.25">
      <c r="A116" s="54"/>
      <c r="B116" s="64" t="s">
        <v>126</v>
      </c>
      <c r="C116" s="58">
        <f>+SUMIF(ห้องน้ำ!$B$8:$B$36,B116,ห้องน้ำ!$C$8:$C$36)+SUMIF(ห้องน้ำ!$G$8:$G$36,B116,ห้องน้ำ!$H$8:$H$36)+SUMIF(ห้องน้ำ!$L$8:$L$36,B116,ห้องน้ำ!$M$8:$M$36)+SUMIF(ห้องน้ำ!$Q$8:$Q$36,B116,ห้องน้ำ!$R$8:$R$36)+SUMIF(ห้องน้ำ!$V$8:$V$36,B116,ห้องน้ำ!$W$8:$W$36)+SUMIF(ห้องน้ำ!$AA$8:$AA$36,B116,ห้องน้ำ!$AB$8:$AB$36)+SUMIF(ห้องน้ำ!$AF$8:$AF$36,B116,ห้องน้ำ!$AG$8:$AG$36)+SUMIF(ห้องน้ำ!$AK$8:$AK$36,B116,ห้องน้ำ!$AL$8:$AL$36)</f>
        <v>0</v>
      </c>
      <c r="D116" s="42" t="s">
        <v>173</v>
      </c>
    </row>
    <row r="117" spans="1:4" ht="23.25">
      <c r="A117" s="54"/>
      <c r="B117" s="64" t="s">
        <v>127</v>
      </c>
      <c r="C117" s="58">
        <f>+SUMIF(ห้องน้ำ!$B$8:$B$36,B117,ห้องน้ำ!$C$8:$C$36)+SUMIF(ห้องน้ำ!$G$8:$G$36,B117,ห้องน้ำ!$H$8:$H$36)+SUMIF(ห้องน้ำ!$L$8:$L$36,B117,ห้องน้ำ!$M$8:$M$36)+SUMIF(ห้องน้ำ!$Q$8:$Q$36,B117,ห้องน้ำ!$R$8:$R$36)+SUMIF(ห้องน้ำ!$V$8:$V$36,B117,ห้องน้ำ!$W$8:$W$36)+SUMIF(ห้องน้ำ!$AA$8:$AA$36,B117,ห้องน้ำ!$AB$8:$AB$36)+SUMIF(ห้องน้ำ!$AF$8:$AF$36,B117,ห้องน้ำ!$AG$8:$AG$36)+SUMIF(ห้องน้ำ!$AK$8:$AK$36,B117,ห้องน้ำ!$AL$8:$AL$36)</f>
        <v>0</v>
      </c>
      <c r="D117" s="42" t="s">
        <v>173</v>
      </c>
    </row>
    <row r="118" spans="1:4" ht="23.25">
      <c r="A118" s="54"/>
      <c r="B118" s="64" t="s">
        <v>128</v>
      </c>
      <c r="C118" s="58">
        <f>+SUMIF(ห้องน้ำ!$B$8:$B$36,B118,ห้องน้ำ!$C$8:$C$36)+SUMIF(ห้องน้ำ!$G$8:$G$36,B118,ห้องน้ำ!$H$8:$H$36)+SUMIF(ห้องน้ำ!$L$8:$L$36,B118,ห้องน้ำ!$M$8:$M$36)+SUMIF(ห้องน้ำ!$Q$8:$Q$36,B118,ห้องน้ำ!$R$8:$R$36)+SUMIF(ห้องน้ำ!$V$8:$V$36,B118,ห้องน้ำ!$W$8:$W$36)+SUMIF(ห้องน้ำ!$AA$8:$AA$36,B118,ห้องน้ำ!$AB$8:$AB$36)+SUMIF(ห้องน้ำ!$AF$8:$AF$36,B118,ห้องน้ำ!$AG$8:$AG$36)+SUMIF(ห้องน้ำ!$AK$8:$AK$36,B118,ห้องน้ำ!$AL$8:$AL$36)</f>
        <v>0</v>
      </c>
      <c r="D118" s="42" t="s">
        <v>173</v>
      </c>
    </row>
    <row r="119" spans="1:4" ht="23.25">
      <c r="A119" s="54"/>
      <c r="B119" s="64" t="s">
        <v>129</v>
      </c>
      <c r="C119" s="58">
        <f>+SUMIF(ห้องน้ำ!$B$8:$B$36,B119,ห้องน้ำ!$C$8:$C$36)+SUMIF(ห้องน้ำ!$G$8:$G$36,B119,ห้องน้ำ!$H$8:$H$36)+SUMIF(ห้องน้ำ!$L$8:$L$36,B119,ห้องน้ำ!$M$8:$M$36)+SUMIF(ห้องน้ำ!$Q$8:$Q$36,B119,ห้องน้ำ!$R$8:$R$36)+SUMIF(ห้องน้ำ!$V$8:$V$36,B119,ห้องน้ำ!$W$8:$W$36)+SUMIF(ห้องน้ำ!$AA$8:$AA$36,B119,ห้องน้ำ!$AB$8:$AB$36)+SUMIF(ห้องน้ำ!$AF$8:$AF$36,B119,ห้องน้ำ!$AG$8:$AG$36)+SUMIF(ห้องน้ำ!$AK$8:$AK$36,B119,ห้องน้ำ!$AL$8:$AL$36)</f>
        <v>0</v>
      </c>
      <c r="D119" s="42" t="s">
        <v>173</v>
      </c>
    </row>
    <row r="120" spans="1:4" ht="23.25">
      <c r="A120" s="54"/>
      <c r="B120" s="64" t="s">
        <v>130</v>
      </c>
      <c r="C120" s="58">
        <f>+SUMIF(ห้องน้ำ!$B$8:$B$36,B120,ห้องน้ำ!$C$8:$C$36)+SUMIF(ห้องน้ำ!$G$8:$G$36,B120,ห้องน้ำ!$H$8:$H$36)+SUMIF(ห้องน้ำ!$L$8:$L$36,B120,ห้องน้ำ!$M$8:$M$36)+SUMIF(ห้องน้ำ!$Q$8:$Q$36,B120,ห้องน้ำ!$R$8:$R$36)+SUMIF(ห้องน้ำ!$V$8:$V$36,B120,ห้องน้ำ!$W$8:$W$36)+SUMIF(ห้องน้ำ!$AA$8:$AA$36,B120,ห้องน้ำ!$AB$8:$AB$36)+SUMIF(ห้องน้ำ!$AF$8:$AF$36,B120,ห้องน้ำ!$AG$8:$AG$36)+SUMIF(ห้องน้ำ!$AK$8:$AK$36,B120,ห้องน้ำ!$AL$8:$AL$36)</f>
        <v>0</v>
      </c>
      <c r="D120" s="42" t="s">
        <v>173</v>
      </c>
    </row>
    <row r="121" spans="1:4" ht="23.25">
      <c r="A121" s="54"/>
      <c r="B121" s="64" t="s">
        <v>131</v>
      </c>
      <c r="C121" s="58">
        <f>+SUMIF(ห้องน้ำ!$B$8:$B$36,B121,ห้องน้ำ!$C$8:$C$36)+SUMIF(ห้องน้ำ!$G$8:$G$36,B121,ห้องน้ำ!$H$8:$H$36)+SUMIF(ห้องน้ำ!$L$8:$L$36,B121,ห้องน้ำ!$M$8:$M$36)+SUMIF(ห้องน้ำ!$Q$8:$Q$36,B121,ห้องน้ำ!$R$8:$R$36)+SUMIF(ห้องน้ำ!$V$8:$V$36,B121,ห้องน้ำ!$W$8:$W$36)+SUMIF(ห้องน้ำ!$AA$8:$AA$36,B121,ห้องน้ำ!$AB$8:$AB$36)+SUMIF(ห้องน้ำ!$AF$8:$AF$36,B121,ห้องน้ำ!$AG$8:$AG$36)+SUMIF(ห้องน้ำ!$AK$8:$AK$36,B121,ห้องน้ำ!$AL$8:$AL$36)</f>
        <v>0</v>
      </c>
      <c r="D121" s="42" t="s">
        <v>173</v>
      </c>
    </row>
    <row r="122" spans="1:4" ht="23.25">
      <c r="A122" s="54"/>
      <c r="B122" s="64" t="s">
        <v>132</v>
      </c>
      <c r="C122" s="58">
        <f>+SUMIF(ห้องน้ำ!$B$8:$B$36,B122,ห้องน้ำ!$C$8:$C$36)+SUMIF(ห้องน้ำ!$G$8:$G$36,B122,ห้องน้ำ!$H$8:$H$36)+SUMIF(ห้องน้ำ!$L$8:$L$36,B122,ห้องน้ำ!$M$8:$M$36)+SUMIF(ห้องน้ำ!$Q$8:$Q$36,B122,ห้องน้ำ!$R$8:$R$36)+SUMIF(ห้องน้ำ!$V$8:$V$36,B122,ห้องน้ำ!$W$8:$W$36)+SUMIF(ห้องน้ำ!$AA$8:$AA$36,B122,ห้องน้ำ!$AB$8:$AB$36)+SUMIF(ห้องน้ำ!$AF$8:$AF$36,B122,ห้องน้ำ!$AG$8:$AG$36)+SUMIF(ห้องน้ำ!$AK$8:$AK$36,B122,ห้องน้ำ!$AL$8:$AL$36)</f>
        <v>0</v>
      </c>
      <c r="D122" s="42" t="s">
        <v>173</v>
      </c>
    </row>
    <row r="123" spans="1:4" ht="23.25">
      <c r="A123" s="54"/>
      <c r="B123" s="64" t="s">
        <v>133</v>
      </c>
      <c r="C123" s="58">
        <f>+SUMIF(ห้องน้ำ!$B$8:$B$36,B123,ห้องน้ำ!$C$8:$C$36)+SUMIF(ห้องน้ำ!$G$8:$G$36,B123,ห้องน้ำ!$H$8:$H$36)+SUMIF(ห้องน้ำ!$L$8:$L$36,B123,ห้องน้ำ!$M$8:$M$36)+SUMIF(ห้องน้ำ!$Q$8:$Q$36,B123,ห้องน้ำ!$R$8:$R$36)+SUMIF(ห้องน้ำ!$V$8:$V$36,B123,ห้องน้ำ!$W$8:$W$36)+SUMIF(ห้องน้ำ!$AA$8:$AA$36,B123,ห้องน้ำ!$AB$8:$AB$36)+SUMIF(ห้องน้ำ!$AF$8:$AF$36,B123,ห้องน้ำ!$AG$8:$AG$36)+SUMIF(ห้องน้ำ!$AK$8:$AK$36,B123,ห้องน้ำ!$AL$8:$AL$36)</f>
        <v>0</v>
      </c>
      <c r="D123" s="42" t="s">
        <v>173</v>
      </c>
    </row>
    <row r="124" spans="1:4" ht="23.25">
      <c r="A124" s="54"/>
      <c r="B124" s="64" t="s">
        <v>134</v>
      </c>
      <c r="C124" s="58">
        <f>+SUMIF(ห้องน้ำ!$B$8:$B$36,B124,ห้องน้ำ!$C$8:$C$36)+SUMIF(ห้องน้ำ!$G$8:$G$36,B124,ห้องน้ำ!$H$8:$H$36)+SUMIF(ห้องน้ำ!$L$8:$L$36,B124,ห้องน้ำ!$M$8:$M$36)+SUMIF(ห้องน้ำ!$Q$8:$Q$36,B124,ห้องน้ำ!$R$8:$R$36)+SUMIF(ห้องน้ำ!$V$8:$V$36,B124,ห้องน้ำ!$W$8:$W$36)+SUMIF(ห้องน้ำ!$AA$8:$AA$36,B124,ห้องน้ำ!$AB$8:$AB$36)+SUMIF(ห้องน้ำ!$AF$8:$AF$36,B124,ห้องน้ำ!$AG$8:$AG$36)+SUMIF(ห้องน้ำ!$AK$8:$AK$36,B124,ห้องน้ำ!$AL$8:$AL$36)</f>
        <v>0</v>
      </c>
      <c r="D124" s="42" t="s">
        <v>173</v>
      </c>
    </row>
    <row r="125" spans="1:4" ht="23.25">
      <c r="A125" s="54"/>
      <c r="B125" s="64" t="s">
        <v>135</v>
      </c>
      <c r="C125" s="58">
        <f>+SUMIF(ห้องน้ำ!$B$8:$B$36,B125,ห้องน้ำ!$C$8:$C$36)+SUMIF(ห้องน้ำ!$G$8:$G$36,B125,ห้องน้ำ!$H$8:$H$36)+SUMIF(ห้องน้ำ!$L$8:$L$36,B125,ห้องน้ำ!$M$8:$M$36)+SUMIF(ห้องน้ำ!$Q$8:$Q$36,B125,ห้องน้ำ!$R$8:$R$36)+SUMIF(ห้องน้ำ!$V$8:$V$36,B125,ห้องน้ำ!$W$8:$W$36)+SUMIF(ห้องน้ำ!$AA$8:$AA$36,B125,ห้องน้ำ!$AB$8:$AB$36)+SUMIF(ห้องน้ำ!$AF$8:$AF$36,B125,ห้องน้ำ!$AG$8:$AG$36)+SUMIF(ห้องน้ำ!$AK$8:$AK$36,B125,ห้องน้ำ!$AL$8:$AL$36)</f>
        <v>0</v>
      </c>
      <c r="D125" s="42" t="s">
        <v>173</v>
      </c>
    </row>
    <row r="126" spans="1:4" ht="23.25">
      <c r="A126" s="54"/>
      <c r="B126" s="64" t="s">
        <v>136</v>
      </c>
      <c r="C126" s="58">
        <f>+SUMIF(ห้องน้ำ!$B$8:$B$36,B126,ห้องน้ำ!$C$8:$C$36)+SUMIF(ห้องน้ำ!$G$8:$G$36,B126,ห้องน้ำ!$H$8:$H$36)+SUMIF(ห้องน้ำ!$L$8:$L$36,B126,ห้องน้ำ!$M$8:$M$36)+SUMIF(ห้องน้ำ!$Q$8:$Q$36,B126,ห้องน้ำ!$R$8:$R$36)+SUMIF(ห้องน้ำ!$V$8:$V$36,B126,ห้องน้ำ!$W$8:$W$36)+SUMIF(ห้องน้ำ!$AA$8:$AA$36,B126,ห้องน้ำ!$AB$8:$AB$36)+SUMIF(ห้องน้ำ!$AF$8:$AF$36,B126,ห้องน้ำ!$AG$8:$AG$36)+SUMIF(ห้องน้ำ!$AK$8:$AK$36,B126,ห้องน้ำ!$AL$8:$AL$36)</f>
        <v>0</v>
      </c>
      <c r="D126" s="42" t="s">
        <v>173</v>
      </c>
    </row>
    <row r="127" spans="1:4" ht="23.25">
      <c r="A127" s="54"/>
      <c r="B127" s="64" t="s">
        <v>137</v>
      </c>
      <c r="C127" s="58">
        <f>+SUMIF(ห้องน้ำ!$B$8:$B$36,B127,ห้องน้ำ!$C$8:$C$36)+SUMIF(ห้องน้ำ!$G$8:$G$36,B127,ห้องน้ำ!$H$8:$H$36)+SUMIF(ห้องน้ำ!$L$8:$L$36,B127,ห้องน้ำ!$M$8:$M$36)+SUMIF(ห้องน้ำ!$Q$8:$Q$36,B127,ห้องน้ำ!$R$8:$R$36)+SUMIF(ห้องน้ำ!$V$8:$V$36,B127,ห้องน้ำ!$W$8:$W$36)+SUMIF(ห้องน้ำ!$AA$8:$AA$36,B127,ห้องน้ำ!$AB$8:$AB$36)+SUMIF(ห้องน้ำ!$AF$8:$AF$36,B127,ห้องน้ำ!$AG$8:$AG$36)+SUMIF(ห้องน้ำ!$AK$8:$AK$36,B127,ห้องน้ำ!$AL$8:$AL$36)</f>
        <v>0</v>
      </c>
      <c r="D127" s="42" t="s">
        <v>173</v>
      </c>
    </row>
    <row r="128" spans="1:4" ht="23.25">
      <c r="A128" s="54"/>
      <c r="B128" s="64" t="s">
        <v>138</v>
      </c>
      <c r="C128" s="58">
        <f>+SUMIF(ห้องน้ำ!$B$8:$B$36,B128,ห้องน้ำ!$C$8:$C$36)+SUMIF(ห้องน้ำ!$G$8:$G$36,B128,ห้องน้ำ!$H$8:$H$36)+SUMIF(ห้องน้ำ!$L$8:$L$36,B128,ห้องน้ำ!$M$8:$M$36)+SUMIF(ห้องน้ำ!$Q$8:$Q$36,B128,ห้องน้ำ!$R$8:$R$36)+SUMIF(ห้องน้ำ!$V$8:$V$36,B128,ห้องน้ำ!$W$8:$W$36)+SUMIF(ห้องน้ำ!$AA$8:$AA$36,B128,ห้องน้ำ!$AB$8:$AB$36)+SUMIF(ห้องน้ำ!$AF$8:$AF$36,B128,ห้องน้ำ!$AG$8:$AG$36)+SUMIF(ห้องน้ำ!$AK$8:$AK$36,B128,ห้องน้ำ!$AL$8:$AL$36)</f>
        <v>0</v>
      </c>
      <c r="D128" s="42" t="s">
        <v>173</v>
      </c>
    </row>
    <row r="129" spans="1:4" ht="23.25">
      <c r="A129" s="54"/>
      <c r="B129" s="64" t="s">
        <v>139</v>
      </c>
      <c r="C129" s="58">
        <f>+SUMIF(ห้องน้ำ!$B$8:$B$36,B129,ห้องน้ำ!$C$8:$C$36)+SUMIF(ห้องน้ำ!$G$8:$G$36,B129,ห้องน้ำ!$H$8:$H$36)+SUMIF(ห้องน้ำ!$L$8:$L$36,B129,ห้องน้ำ!$M$8:$M$36)+SUMIF(ห้องน้ำ!$Q$8:$Q$36,B129,ห้องน้ำ!$R$8:$R$36)+SUMIF(ห้องน้ำ!$V$8:$V$36,B129,ห้องน้ำ!$W$8:$W$36)+SUMIF(ห้องน้ำ!$AA$8:$AA$36,B129,ห้องน้ำ!$AB$8:$AB$36)+SUMIF(ห้องน้ำ!$AF$8:$AF$36,B129,ห้องน้ำ!$AG$8:$AG$36)+SUMIF(ห้องน้ำ!$AK$8:$AK$36,B129,ห้องน้ำ!$AL$8:$AL$36)</f>
        <v>0</v>
      </c>
      <c r="D129" s="42" t="s">
        <v>173</v>
      </c>
    </row>
    <row r="130" spans="1:4" ht="23.25">
      <c r="A130" s="54"/>
      <c r="B130" s="64" t="s">
        <v>140</v>
      </c>
      <c r="C130" s="58">
        <f>+SUMIF(ห้องน้ำ!$B$8:$B$36,B130,ห้องน้ำ!$C$8:$C$36)+SUMIF(ห้องน้ำ!$G$8:$G$36,B130,ห้องน้ำ!$H$8:$H$36)+SUMIF(ห้องน้ำ!$L$8:$L$36,B130,ห้องน้ำ!$M$8:$M$36)+SUMIF(ห้องน้ำ!$Q$8:$Q$36,B130,ห้องน้ำ!$R$8:$R$36)+SUMIF(ห้องน้ำ!$V$8:$V$36,B130,ห้องน้ำ!$W$8:$W$36)+SUMIF(ห้องน้ำ!$AA$8:$AA$36,B130,ห้องน้ำ!$AB$8:$AB$36)+SUMIF(ห้องน้ำ!$AF$8:$AF$36,B130,ห้องน้ำ!$AG$8:$AG$36)+SUMIF(ห้องน้ำ!$AK$8:$AK$36,B130,ห้องน้ำ!$AL$8:$AL$36)</f>
        <v>0</v>
      </c>
      <c r="D130" s="42" t="s">
        <v>173</v>
      </c>
    </row>
    <row r="131" spans="1:4" ht="23.25">
      <c r="A131" s="54"/>
      <c r="B131" s="64" t="s">
        <v>141</v>
      </c>
      <c r="C131" s="58">
        <f>+SUMIF(ห้องน้ำ!$B$8:$B$36,B131,ห้องน้ำ!$C$8:$C$36)+SUMIF(ห้องน้ำ!$G$8:$G$36,B131,ห้องน้ำ!$H$8:$H$36)+SUMIF(ห้องน้ำ!$L$8:$L$36,B131,ห้องน้ำ!$M$8:$M$36)+SUMIF(ห้องน้ำ!$Q$8:$Q$36,B131,ห้องน้ำ!$R$8:$R$36)+SUMIF(ห้องน้ำ!$V$8:$V$36,B131,ห้องน้ำ!$W$8:$W$36)+SUMIF(ห้องน้ำ!$AA$8:$AA$36,B131,ห้องน้ำ!$AB$8:$AB$36)+SUMIF(ห้องน้ำ!$AF$8:$AF$36,B131,ห้องน้ำ!$AG$8:$AG$36)+SUMIF(ห้องน้ำ!$AK$8:$AK$36,B131,ห้องน้ำ!$AL$8:$AL$36)</f>
        <v>0</v>
      </c>
      <c r="D131" s="42" t="s">
        <v>173</v>
      </c>
    </row>
    <row r="132" spans="1:4" ht="23.25">
      <c r="A132" s="54"/>
      <c r="B132" s="64" t="s">
        <v>142</v>
      </c>
      <c r="C132" s="58">
        <f>+SUMIF(ห้องน้ำ!$B$8:$B$36,B132,ห้องน้ำ!$C$8:$C$36)+SUMIF(ห้องน้ำ!$G$8:$G$36,B132,ห้องน้ำ!$H$8:$H$36)+SUMIF(ห้องน้ำ!$L$8:$L$36,B132,ห้องน้ำ!$M$8:$M$36)+SUMIF(ห้องน้ำ!$Q$8:$Q$36,B132,ห้องน้ำ!$R$8:$R$36)+SUMIF(ห้องน้ำ!$V$8:$V$36,B132,ห้องน้ำ!$W$8:$W$36)+SUMIF(ห้องน้ำ!$AA$8:$AA$36,B132,ห้องน้ำ!$AB$8:$AB$36)+SUMIF(ห้องน้ำ!$AF$8:$AF$36,B132,ห้องน้ำ!$AG$8:$AG$36)+SUMIF(ห้องน้ำ!$AK$8:$AK$36,B132,ห้องน้ำ!$AL$8:$AL$36)</f>
        <v>0</v>
      </c>
      <c r="D132" s="42" t="s">
        <v>173</v>
      </c>
    </row>
    <row r="133" spans="1:4" ht="23.25">
      <c r="A133" s="54"/>
      <c r="B133" s="64" t="s">
        <v>143</v>
      </c>
      <c r="C133" s="58">
        <f>+SUMIF(ห้องน้ำ!$B$8:$B$36,B133,ห้องน้ำ!$C$8:$C$36)+SUMIF(ห้องน้ำ!$G$8:$G$36,B133,ห้องน้ำ!$H$8:$H$36)+SUMIF(ห้องน้ำ!$L$8:$L$36,B133,ห้องน้ำ!$M$8:$M$36)+SUMIF(ห้องน้ำ!$Q$8:$Q$36,B133,ห้องน้ำ!$R$8:$R$36)+SUMIF(ห้องน้ำ!$V$8:$V$36,B133,ห้องน้ำ!$W$8:$W$36)+SUMIF(ห้องน้ำ!$AA$8:$AA$36,B133,ห้องน้ำ!$AB$8:$AB$36)+SUMIF(ห้องน้ำ!$AF$8:$AF$36,B133,ห้องน้ำ!$AG$8:$AG$36)+SUMIF(ห้องน้ำ!$AK$8:$AK$36,B133,ห้องน้ำ!$AL$8:$AL$36)</f>
        <v>0</v>
      </c>
      <c r="D133" s="42" t="s">
        <v>173</v>
      </c>
    </row>
    <row r="134" spans="1:4" ht="23.25">
      <c r="A134" s="54"/>
      <c r="B134" s="64" t="s">
        <v>144</v>
      </c>
      <c r="C134" s="58">
        <f>+SUMIF(ห้องน้ำ!$B$8:$B$36,B134,ห้องน้ำ!$C$8:$C$36)+SUMIF(ห้องน้ำ!$G$8:$G$36,B134,ห้องน้ำ!$H$8:$H$36)+SUMIF(ห้องน้ำ!$L$8:$L$36,B134,ห้องน้ำ!$M$8:$M$36)+SUMIF(ห้องน้ำ!$Q$8:$Q$36,B134,ห้องน้ำ!$R$8:$R$36)+SUMIF(ห้องน้ำ!$V$8:$V$36,B134,ห้องน้ำ!$W$8:$W$36)+SUMIF(ห้องน้ำ!$AA$8:$AA$36,B134,ห้องน้ำ!$AB$8:$AB$36)+SUMIF(ห้องน้ำ!$AF$8:$AF$36,B134,ห้องน้ำ!$AG$8:$AG$36)+SUMIF(ห้องน้ำ!$AK$8:$AK$36,B134,ห้องน้ำ!$AL$8:$AL$36)</f>
        <v>0</v>
      </c>
      <c r="D134" s="42" t="s">
        <v>173</v>
      </c>
    </row>
    <row r="135" spans="1:4" ht="23.25">
      <c r="A135" s="54"/>
      <c r="B135" s="64" t="s">
        <v>145</v>
      </c>
      <c r="C135" s="58">
        <f>+SUMIF(ห้องน้ำ!$B$8:$B$36,B135,ห้องน้ำ!$C$8:$C$36)+SUMIF(ห้องน้ำ!$G$8:$G$36,B135,ห้องน้ำ!$H$8:$H$36)+SUMIF(ห้องน้ำ!$L$8:$L$36,B135,ห้องน้ำ!$M$8:$M$36)+SUMIF(ห้องน้ำ!$Q$8:$Q$36,B135,ห้องน้ำ!$R$8:$R$36)+SUMIF(ห้องน้ำ!$V$8:$V$36,B135,ห้องน้ำ!$W$8:$W$36)+SUMIF(ห้องน้ำ!$AA$8:$AA$36,B135,ห้องน้ำ!$AB$8:$AB$36)+SUMIF(ห้องน้ำ!$AF$8:$AF$36,B135,ห้องน้ำ!$AG$8:$AG$36)+SUMIF(ห้องน้ำ!$AK$8:$AK$36,B135,ห้องน้ำ!$AL$8:$AL$36)</f>
        <v>0</v>
      </c>
      <c r="D135" s="42" t="s">
        <v>173</v>
      </c>
    </row>
    <row r="136" spans="1:4" ht="23.25">
      <c r="A136" s="54"/>
      <c r="B136" s="64" t="s">
        <v>146</v>
      </c>
      <c r="C136" s="58">
        <f>+SUMIF(ห้องน้ำ!$B$8:$B$36,B136,ห้องน้ำ!$C$8:$C$36)+SUMIF(ห้องน้ำ!$G$8:$G$36,B136,ห้องน้ำ!$H$8:$H$36)+SUMIF(ห้องน้ำ!$L$8:$L$36,B136,ห้องน้ำ!$M$8:$M$36)+SUMIF(ห้องน้ำ!$Q$8:$Q$36,B136,ห้องน้ำ!$R$8:$R$36)+SUMIF(ห้องน้ำ!$V$8:$V$36,B136,ห้องน้ำ!$W$8:$W$36)+SUMIF(ห้องน้ำ!$AA$8:$AA$36,B136,ห้องน้ำ!$AB$8:$AB$36)+SUMIF(ห้องน้ำ!$AF$8:$AF$36,B136,ห้องน้ำ!$AG$8:$AG$36)+SUMIF(ห้องน้ำ!$AK$8:$AK$36,B136,ห้องน้ำ!$AL$8:$AL$36)</f>
        <v>0</v>
      </c>
      <c r="D136" s="42" t="s">
        <v>173</v>
      </c>
    </row>
    <row r="137" spans="1:4" ht="23.25">
      <c r="A137" s="54"/>
      <c r="B137" s="64" t="s">
        <v>147</v>
      </c>
      <c r="C137" s="58">
        <f>+SUMIF(ห้องน้ำ!$B$8:$B$36,B137,ห้องน้ำ!$C$8:$C$36)+SUMIF(ห้องน้ำ!$G$8:$G$36,B137,ห้องน้ำ!$H$8:$H$36)+SUMIF(ห้องน้ำ!$L$8:$L$36,B137,ห้องน้ำ!$M$8:$M$36)+SUMIF(ห้องน้ำ!$Q$8:$Q$36,B137,ห้องน้ำ!$R$8:$R$36)+SUMIF(ห้องน้ำ!$V$8:$V$36,B137,ห้องน้ำ!$W$8:$W$36)+SUMIF(ห้องน้ำ!$AA$8:$AA$36,B137,ห้องน้ำ!$AB$8:$AB$36)+SUMIF(ห้องน้ำ!$AF$8:$AF$36,B137,ห้องน้ำ!$AG$8:$AG$36)+SUMIF(ห้องน้ำ!$AK$8:$AK$36,B137,ห้องน้ำ!$AL$8:$AL$36)</f>
        <v>0</v>
      </c>
      <c r="D137" s="42" t="s">
        <v>173</v>
      </c>
    </row>
    <row r="138" spans="1:4" ht="23.25">
      <c r="A138" s="54"/>
      <c r="B138" s="64" t="s">
        <v>148</v>
      </c>
      <c r="C138" s="58">
        <f>+SUMIF(ห้องน้ำ!$B$8:$B$36,B138,ห้องน้ำ!$C$8:$C$36)+SUMIF(ห้องน้ำ!$G$8:$G$36,B138,ห้องน้ำ!$H$8:$H$36)+SUMIF(ห้องน้ำ!$L$8:$L$36,B138,ห้องน้ำ!$M$8:$M$36)+SUMIF(ห้องน้ำ!$Q$8:$Q$36,B138,ห้องน้ำ!$R$8:$R$36)+SUMIF(ห้องน้ำ!$V$8:$V$36,B138,ห้องน้ำ!$W$8:$W$36)+SUMIF(ห้องน้ำ!$AA$8:$AA$36,B138,ห้องน้ำ!$AB$8:$AB$36)+SUMIF(ห้องน้ำ!$AF$8:$AF$36,B138,ห้องน้ำ!$AG$8:$AG$36)+SUMIF(ห้องน้ำ!$AK$8:$AK$36,B138,ห้องน้ำ!$AL$8:$AL$36)</f>
        <v>0</v>
      </c>
      <c r="D138" s="42" t="s">
        <v>173</v>
      </c>
    </row>
    <row r="139" spans="1:4" ht="23.25">
      <c r="A139" s="54"/>
      <c r="B139" s="64" t="s">
        <v>149</v>
      </c>
      <c r="C139" s="58">
        <f>+SUMIF(ห้องน้ำ!$B$8:$B$36,B139,ห้องน้ำ!$C$8:$C$36)+SUMIF(ห้องน้ำ!$G$8:$G$36,B139,ห้องน้ำ!$H$8:$H$36)+SUMIF(ห้องน้ำ!$L$8:$L$36,B139,ห้องน้ำ!$M$8:$M$36)+SUMIF(ห้องน้ำ!$Q$8:$Q$36,B139,ห้องน้ำ!$R$8:$R$36)+SUMIF(ห้องน้ำ!$V$8:$V$36,B139,ห้องน้ำ!$W$8:$W$36)+SUMIF(ห้องน้ำ!$AA$8:$AA$36,B139,ห้องน้ำ!$AB$8:$AB$36)+SUMIF(ห้องน้ำ!$AF$8:$AF$36,B139,ห้องน้ำ!$AG$8:$AG$36)+SUMIF(ห้องน้ำ!$AK$8:$AK$36,B139,ห้องน้ำ!$AL$8:$AL$36)</f>
        <v>0</v>
      </c>
      <c r="D139" s="42" t="s">
        <v>173</v>
      </c>
    </row>
    <row r="140" spans="1:4" ht="23.25">
      <c r="A140" s="54"/>
      <c r="B140" s="64" t="s">
        <v>150</v>
      </c>
      <c r="C140" s="58">
        <f>+SUMIF(ห้องน้ำ!$B$8:$B$36,B140,ห้องน้ำ!$C$8:$C$36)+SUMIF(ห้องน้ำ!$G$8:$G$36,B140,ห้องน้ำ!$H$8:$H$36)+SUMIF(ห้องน้ำ!$L$8:$L$36,B140,ห้องน้ำ!$M$8:$M$36)+SUMIF(ห้องน้ำ!$Q$8:$Q$36,B140,ห้องน้ำ!$R$8:$R$36)+SUMIF(ห้องน้ำ!$V$8:$V$36,B140,ห้องน้ำ!$W$8:$W$36)+SUMIF(ห้องน้ำ!$AA$8:$AA$36,B140,ห้องน้ำ!$AB$8:$AB$36)+SUMIF(ห้องน้ำ!$AF$8:$AF$36,B140,ห้องน้ำ!$AG$8:$AG$36)+SUMIF(ห้องน้ำ!$AK$8:$AK$36,B140,ห้องน้ำ!$AL$8:$AL$36)</f>
        <v>0</v>
      </c>
      <c r="D140" s="42" t="s">
        <v>173</v>
      </c>
    </row>
    <row r="141" spans="1:4" ht="23.25">
      <c r="A141" s="54"/>
      <c r="B141" s="64" t="s">
        <v>151</v>
      </c>
      <c r="C141" s="58">
        <f>+SUMIF(ห้องน้ำ!$B$8:$B$36,B141,ห้องน้ำ!$C$8:$C$36)+SUMIF(ห้องน้ำ!$G$8:$G$36,B141,ห้องน้ำ!$H$8:$H$36)+SUMIF(ห้องน้ำ!$L$8:$L$36,B141,ห้องน้ำ!$M$8:$M$36)+SUMIF(ห้องน้ำ!$Q$8:$Q$36,B141,ห้องน้ำ!$R$8:$R$36)+SUMIF(ห้องน้ำ!$V$8:$V$36,B141,ห้องน้ำ!$W$8:$W$36)+SUMIF(ห้องน้ำ!$AA$8:$AA$36,B141,ห้องน้ำ!$AB$8:$AB$36)+SUMIF(ห้องน้ำ!$AF$8:$AF$36,B141,ห้องน้ำ!$AG$8:$AG$36)+SUMIF(ห้องน้ำ!$AK$8:$AK$36,B141,ห้องน้ำ!$AL$8:$AL$36)</f>
        <v>0</v>
      </c>
      <c r="D141" s="42" t="s">
        <v>173</v>
      </c>
    </row>
    <row r="142" spans="1:4" ht="23.25">
      <c r="A142" s="54"/>
      <c r="B142" s="64" t="s">
        <v>152</v>
      </c>
      <c r="C142" s="58">
        <f>+SUMIF(ห้องน้ำ!$B$8:$B$36,B142,ห้องน้ำ!$C$8:$C$36)+SUMIF(ห้องน้ำ!$G$8:$G$36,B142,ห้องน้ำ!$H$8:$H$36)+SUMIF(ห้องน้ำ!$L$8:$L$36,B142,ห้องน้ำ!$M$8:$M$36)+SUMIF(ห้องน้ำ!$Q$8:$Q$36,B142,ห้องน้ำ!$R$8:$R$36)+SUMIF(ห้องน้ำ!$V$8:$V$36,B142,ห้องน้ำ!$W$8:$W$36)+SUMIF(ห้องน้ำ!$AA$8:$AA$36,B142,ห้องน้ำ!$AB$8:$AB$36)+SUMIF(ห้องน้ำ!$AF$8:$AF$36,B142,ห้องน้ำ!$AG$8:$AG$36)+SUMIF(ห้องน้ำ!$AK$8:$AK$36,B142,ห้องน้ำ!$AL$8:$AL$36)</f>
        <v>0</v>
      </c>
      <c r="D142" s="42" t="s">
        <v>173</v>
      </c>
    </row>
    <row r="143" spans="1:4" ht="23.25">
      <c r="A143" s="54"/>
      <c r="B143" s="64" t="s">
        <v>153</v>
      </c>
      <c r="C143" s="58">
        <f>+SUMIF(ห้องน้ำ!$B$8:$B$36,B143,ห้องน้ำ!$C$8:$C$36)+SUMIF(ห้องน้ำ!$G$8:$G$36,B143,ห้องน้ำ!$H$8:$H$36)+SUMIF(ห้องน้ำ!$L$8:$L$36,B143,ห้องน้ำ!$M$8:$M$36)+SUMIF(ห้องน้ำ!$Q$8:$Q$36,B143,ห้องน้ำ!$R$8:$R$36)+SUMIF(ห้องน้ำ!$V$8:$V$36,B143,ห้องน้ำ!$W$8:$W$36)+SUMIF(ห้องน้ำ!$AA$8:$AA$36,B143,ห้องน้ำ!$AB$8:$AB$36)+SUMIF(ห้องน้ำ!$AF$8:$AF$36,B143,ห้องน้ำ!$AG$8:$AG$36)+SUMIF(ห้องน้ำ!$AK$8:$AK$36,B143,ห้องน้ำ!$AL$8:$AL$36)</f>
        <v>0</v>
      </c>
      <c r="D143" s="42" t="s">
        <v>173</v>
      </c>
    </row>
    <row r="144" spans="1:4" ht="23.25">
      <c r="A144" s="54"/>
      <c r="B144" s="64" t="s">
        <v>154</v>
      </c>
      <c r="C144" s="58">
        <f>+SUMIF(ห้องน้ำ!$B$8:$B$36,B144,ห้องน้ำ!$C$8:$C$36)+SUMIF(ห้องน้ำ!$G$8:$G$36,B144,ห้องน้ำ!$H$8:$H$36)+SUMIF(ห้องน้ำ!$L$8:$L$36,B144,ห้องน้ำ!$M$8:$M$36)+SUMIF(ห้องน้ำ!$Q$8:$Q$36,B144,ห้องน้ำ!$R$8:$R$36)+SUMIF(ห้องน้ำ!$V$8:$V$36,B144,ห้องน้ำ!$W$8:$W$36)+SUMIF(ห้องน้ำ!$AA$8:$AA$36,B144,ห้องน้ำ!$AB$8:$AB$36)+SUMIF(ห้องน้ำ!$AF$8:$AF$36,B144,ห้องน้ำ!$AG$8:$AG$36)+SUMIF(ห้องน้ำ!$AK$8:$AK$36,B144,ห้องน้ำ!$AL$8:$AL$36)</f>
        <v>0</v>
      </c>
      <c r="D144" s="42" t="s">
        <v>173</v>
      </c>
    </row>
    <row r="145" spans="1:4" ht="23.25">
      <c r="A145" s="54"/>
      <c r="B145" s="64" t="s">
        <v>155</v>
      </c>
      <c r="C145" s="58">
        <f>+SUMIF(ห้องน้ำ!$B$8:$B$36,B145,ห้องน้ำ!$C$8:$C$36)+SUMIF(ห้องน้ำ!$G$8:$G$36,B145,ห้องน้ำ!$H$8:$H$36)+SUMIF(ห้องน้ำ!$L$8:$L$36,B145,ห้องน้ำ!$M$8:$M$36)+SUMIF(ห้องน้ำ!$Q$8:$Q$36,B145,ห้องน้ำ!$R$8:$R$36)+SUMIF(ห้องน้ำ!$V$8:$V$36,B145,ห้องน้ำ!$W$8:$W$36)+SUMIF(ห้องน้ำ!$AA$8:$AA$36,B145,ห้องน้ำ!$AB$8:$AB$36)+SUMIF(ห้องน้ำ!$AF$8:$AF$36,B145,ห้องน้ำ!$AG$8:$AG$36)+SUMIF(ห้องน้ำ!$AK$8:$AK$36,B145,ห้องน้ำ!$AL$8:$AL$36)</f>
        <v>0</v>
      </c>
      <c r="D145" s="42" t="s">
        <v>173</v>
      </c>
    </row>
    <row r="146" spans="1:4" ht="23.25">
      <c r="A146" s="54"/>
      <c r="B146" s="64" t="s">
        <v>156</v>
      </c>
      <c r="C146" s="58">
        <f>+SUMIF(ห้องน้ำ!$B$8:$B$36,B146,ห้องน้ำ!$C$8:$C$36)+SUMIF(ห้องน้ำ!$G$8:$G$36,B146,ห้องน้ำ!$H$8:$H$36)+SUMIF(ห้องน้ำ!$L$8:$L$36,B146,ห้องน้ำ!$M$8:$M$36)+SUMIF(ห้องน้ำ!$Q$8:$Q$36,B146,ห้องน้ำ!$R$8:$R$36)+SUMIF(ห้องน้ำ!$V$8:$V$36,B146,ห้องน้ำ!$W$8:$W$36)+SUMIF(ห้องน้ำ!$AA$8:$AA$36,B146,ห้องน้ำ!$AB$8:$AB$36)+SUMIF(ห้องน้ำ!$AF$8:$AF$36,B146,ห้องน้ำ!$AG$8:$AG$36)+SUMIF(ห้องน้ำ!$AK$8:$AK$36,B146,ห้องน้ำ!$AL$8:$AL$36)</f>
        <v>0</v>
      </c>
      <c r="D146" s="42" t="s">
        <v>173</v>
      </c>
    </row>
    <row r="147" spans="1:4" ht="23.25">
      <c r="A147" s="54"/>
      <c r="B147" s="64" t="s">
        <v>157</v>
      </c>
      <c r="C147" s="58">
        <f>+SUMIF(ห้องน้ำ!$B$8:$B$36,B147,ห้องน้ำ!$C$8:$C$36)+SUMIF(ห้องน้ำ!$G$8:$G$36,B147,ห้องน้ำ!$H$8:$H$36)+SUMIF(ห้องน้ำ!$L$8:$L$36,B147,ห้องน้ำ!$M$8:$M$36)+SUMIF(ห้องน้ำ!$Q$8:$Q$36,B147,ห้องน้ำ!$R$8:$R$36)+SUMIF(ห้องน้ำ!$V$8:$V$36,B147,ห้องน้ำ!$W$8:$W$36)+SUMIF(ห้องน้ำ!$AA$8:$AA$36,B147,ห้องน้ำ!$AB$8:$AB$36)+SUMIF(ห้องน้ำ!$AF$8:$AF$36,B147,ห้องน้ำ!$AG$8:$AG$36)+SUMIF(ห้องน้ำ!$AK$8:$AK$36,B147,ห้องน้ำ!$AL$8:$AL$36)</f>
        <v>0</v>
      </c>
      <c r="D147" s="42" t="s">
        <v>173</v>
      </c>
    </row>
    <row r="148" spans="1:4" ht="23.25">
      <c r="A148" s="54"/>
      <c r="B148" s="64" t="s">
        <v>158</v>
      </c>
      <c r="C148" s="58">
        <f>+SUMIF(ห้องน้ำ!$B$8:$B$36,B148,ห้องน้ำ!$C$8:$C$36)+SUMIF(ห้องน้ำ!$G$8:$G$36,B148,ห้องน้ำ!$H$8:$H$36)+SUMIF(ห้องน้ำ!$L$8:$L$36,B148,ห้องน้ำ!$M$8:$M$36)+SUMIF(ห้องน้ำ!$Q$8:$Q$36,B148,ห้องน้ำ!$R$8:$R$36)+SUMIF(ห้องน้ำ!$V$8:$V$36,B148,ห้องน้ำ!$W$8:$W$36)+SUMIF(ห้องน้ำ!$AA$8:$AA$36,B148,ห้องน้ำ!$AB$8:$AB$36)+SUMIF(ห้องน้ำ!$AF$8:$AF$36,B148,ห้องน้ำ!$AG$8:$AG$36)+SUMIF(ห้องน้ำ!$AK$8:$AK$36,B148,ห้องน้ำ!$AL$8:$AL$36)</f>
        <v>0</v>
      </c>
      <c r="D148" s="42" t="s">
        <v>173</v>
      </c>
    </row>
    <row r="149" spans="1:4" ht="23.25">
      <c r="A149" s="54"/>
      <c r="B149" s="64" t="s">
        <v>159</v>
      </c>
      <c r="C149" s="58">
        <f>+SUMIF(ห้องน้ำ!$B$8:$B$36,B149,ห้องน้ำ!$C$8:$C$36)+SUMIF(ห้องน้ำ!$G$8:$G$36,B149,ห้องน้ำ!$H$8:$H$36)+SUMIF(ห้องน้ำ!$L$8:$L$36,B149,ห้องน้ำ!$M$8:$M$36)+SUMIF(ห้องน้ำ!$Q$8:$Q$36,B149,ห้องน้ำ!$R$8:$R$36)+SUMIF(ห้องน้ำ!$V$8:$V$36,B149,ห้องน้ำ!$W$8:$W$36)+SUMIF(ห้องน้ำ!$AA$8:$AA$36,B149,ห้องน้ำ!$AB$8:$AB$36)+SUMIF(ห้องน้ำ!$AF$8:$AF$36,B149,ห้องน้ำ!$AG$8:$AG$36)+SUMIF(ห้องน้ำ!$AK$8:$AK$36,B149,ห้องน้ำ!$AL$8:$AL$36)</f>
        <v>0</v>
      </c>
      <c r="D149" s="42" t="s">
        <v>173</v>
      </c>
    </row>
    <row r="150" spans="1:4" ht="23.25">
      <c r="A150" s="54"/>
      <c r="B150" s="64" t="s">
        <v>160</v>
      </c>
      <c r="C150" s="58">
        <f>+SUMIF(ห้องน้ำ!$B$8:$B$36,B150,ห้องน้ำ!$C$8:$C$36)+SUMIF(ห้องน้ำ!$G$8:$G$36,B150,ห้องน้ำ!$H$8:$H$36)+SUMIF(ห้องน้ำ!$L$8:$L$36,B150,ห้องน้ำ!$M$8:$M$36)+SUMIF(ห้องน้ำ!$Q$8:$Q$36,B150,ห้องน้ำ!$R$8:$R$36)+SUMIF(ห้องน้ำ!$V$8:$V$36,B150,ห้องน้ำ!$W$8:$W$36)+SUMIF(ห้องน้ำ!$AA$8:$AA$36,B150,ห้องน้ำ!$AB$8:$AB$36)+SUMIF(ห้องน้ำ!$AF$8:$AF$36,B150,ห้องน้ำ!$AG$8:$AG$36)+SUMIF(ห้องน้ำ!$AK$8:$AK$36,B150,ห้องน้ำ!$AL$8:$AL$36)</f>
        <v>0</v>
      </c>
      <c r="D150" s="42" t="s">
        <v>173</v>
      </c>
    </row>
    <row r="151" spans="1:4" ht="23.25">
      <c r="A151" s="54"/>
      <c r="B151" s="64" t="s">
        <v>161</v>
      </c>
      <c r="C151" s="58">
        <f>+SUMIF(ห้องน้ำ!$B$8:$B$36,B151,ห้องน้ำ!$C$8:$C$36)+SUMIF(ห้องน้ำ!$G$8:$G$36,B151,ห้องน้ำ!$H$8:$H$36)+SUMIF(ห้องน้ำ!$L$8:$L$36,B151,ห้องน้ำ!$M$8:$M$36)+SUMIF(ห้องน้ำ!$Q$8:$Q$36,B151,ห้องน้ำ!$R$8:$R$36)+SUMIF(ห้องน้ำ!$V$8:$V$36,B151,ห้องน้ำ!$W$8:$W$36)+SUMIF(ห้องน้ำ!$AA$8:$AA$36,B151,ห้องน้ำ!$AB$8:$AB$36)+SUMIF(ห้องน้ำ!$AF$8:$AF$36,B151,ห้องน้ำ!$AG$8:$AG$36)+SUMIF(ห้องน้ำ!$AK$8:$AK$36,B151,ห้องน้ำ!$AL$8:$AL$36)</f>
        <v>0</v>
      </c>
      <c r="D151" s="42" t="s">
        <v>173</v>
      </c>
    </row>
    <row r="152" spans="1:4" ht="23.25">
      <c r="A152" s="54"/>
      <c r="B152" s="64" t="s">
        <v>162</v>
      </c>
      <c r="C152" s="58">
        <f>+SUMIF(ห้องน้ำ!$B$8:$B$36,B152,ห้องน้ำ!$C$8:$C$36)+SUMIF(ห้องน้ำ!$G$8:$G$36,B152,ห้องน้ำ!$H$8:$H$36)+SUMIF(ห้องน้ำ!$L$8:$L$36,B152,ห้องน้ำ!$M$8:$M$36)+SUMIF(ห้องน้ำ!$Q$8:$Q$36,B152,ห้องน้ำ!$R$8:$R$36)+SUMIF(ห้องน้ำ!$V$8:$V$36,B152,ห้องน้ำ!$W$8:$W$36)+SUMIF(ห้องน้ำ!$AA$8:$AA$36,B152,ห้องน้ำ!$AB$8:$AB$36)+SUMIF(ห้องน้ำ!$AF$8:$AF$36,B152,ห้องน้ำ!$AG$8:$AG$36)+SUMIF(ห้องน้ำ!$AK$8:$AK$36,B152,ห้องน้ำ!$AL$8:$AL$36)</f>
        <v>0</v>
      </c>
      <c r="D152" s="42" t="s">
        <v>173</v>
      </c>
    </row>
    <row r="153" spans="1:4" ht="23.25">
      <c r="A153" s="54"/>
      <c r="B153" s="64" t="s">
        <v>163</v>
      </c>
      <c r="C153" s="58">
        <f>+SUMIF(ห้องน้ำ!$B$8:$B$36,B153,ห้องน้ำ!$C$8:$C$36)+SUMIF(ห้องน้ำ!$G$8:$G$36,B153,ห้องน้ำ!$H$8:$H$36)+SUMIF(ห้องน้ำ!$L$8:$L$36,B153,ห้องน้ำ!$M$8:$M$36)+SUMIF(ห้องน้ำ!$Q$8:$Q$36,B153,ห้องน้ำ!$R$8:$R$36)+SUMIF(ห้องน้ำ!$V$8:$V$36,B153,ห้องน้ำ!$W$8:$W$36)+SUMIF(ห้องน้ำ!$AA$8:$AA$36,B153,ห้องน้ำ!$AB$8:$AB$36)+SUMIF(ห้องน้ำ!$AF$8:$AF$36,B153,ห้องน้ำ!$AG$8:$AG$36)+SUMIF(ห้องน้ำ!$AK$8:$AK$36,B153,ห้องน้ำ!$AL$8:$AL$36)</f>
        <v>0</v>
      </c>
      <c r="D153" s="42" t="s">
        <v>173</v>
      </c>
    </row>
    <row r="154" spans="1:4" ht="23.25">
      <c r="A154" s="54"/>
      <c r="B154" s="64" t="s">
        <v>164</v>
      </c>
      <c r="C154" s="58">
        <f>+SUMIF(ห้องน้ำ!$B$8:$B$36,B154,ห้องน้ำ!$C$8:$C$36)+SUMIF(ห้องน้ำ!$G$8:$G$36,B154,ห้องน้ำ!$H$8:$H$36)+SUMIF(ห้องน้ำ!$L$8:$L$36,B154,ห้องน้ำ!$M$8:$M$36)+SUMIF(ห้องน้ำ!$Q$8:$Q$36,B154,ห้องน้ำ!$R$8:$R$36)+SUMIF(ห้องน้ำ!$V$8:$V$36,B154,ห้องน้ำ!$W$8:$W$36)+SUMIF(ห้องน้ำ!$AA$8:$AA$36,B154,ห้องน้ำ!$AB$8:$AB$36)+SUMIF(ห้องน้ำ!$AF$8:$AF$36,B154,ห้องน้ำ!$AG$8:$AG$36)+SUMIF(ห้องน้ำ!$AK$8:$AK$36,B154,ห้องน้ำ!$AL$8:$AL$36)</f>
        <v>0</v>
      </c>
      <c r="D154" s="42" t="s">
        <v>173</v>
      </c>
    </row>
    <row r="155" spans="1:4" ht="23.25">
      <c r="A155" s="54"/>
      <c r="B155" s="64" t="s">
        <v>165</v>
      </c>
      <c r="C155" s="58">
        <f>+SUMIF(ห้องน้ำ!$B$8:$B$36,B155,ห้องน้ำ!$C$8:$C$36)+SUMIF(ห้องน้ำ!$G$8:$G$36,B155,ห้องน้ำ!$H$8:$H$36)+SUMIF(ห้องน้ำ!$L$8:$L$36,B155,ห้องน้ำ!$M$8:$M$36)+SUMIF(ห้องน้ำ!$Q$8:$Q$36,B155,ห้องน้ำ!$R$8:$R$36)+SUMIF(ห้องน้ำ!$V$8:$V$36,B155,ห้องน้ำ!$W$8:$W$36)+SUMIF(ห้องน้ำ!$AA$8:$AA$36,B155,ห้องน้ำ!$AB$8:$AB$36)+SUMIF(ห้องน้ำ!$AF$8:$AF$36,B155,ห้องน้ำ!$AG$8:$AG$36)+SUMIF(ห้องน้ำ!$AK$8:$AK$36,B155,ห้องน้ำ!$AL$8:$AL$36)</f>
        <v>0</v>
      </c>
      <c r="D155" s="42" t="s">
        <v>173</v>
      </c>
    </row>
    <row r="156" spans="1:4" ht="23.25">
      <c r="A156" s="54"/>
      <c r="B156" s="64" t="s">
        <v>166</v>
      </c>
      <c r="C156" s="58">
        <f>+SUMIF(ห้องน้ำ!$B$8:$B$36,B156,ห้องน้ำ!$C$8:$C$36)+SUMIF(ห้องน้ำ!$G$8:$G$36,B156,ห้องน้ำ!$H$8:$H$36)+SUMIF(ห้องน้ำ!$L$8:$L$36,B156,ห้องน้ำ!$M$8:$M$36)+SUMIF(ห้องน้ำ!$Q$8:$Q$36,B156,ห้องน้ำ!$R$8:$R$36)+SUMIF(ห้องน้ำ!$V$8:$V$36,B156,ห้องน้ำ!$W$8:$W$36)+SUMIF(ห้องน้ำ!$AA$8:$AA$36,B156,ห้องน้ำ!$AB$8:$AB$36)+SUMIF(ห้องน้ำ!$AF$8:$AF$36,B156,ห้องน้ำ!$AG$8:$AG$36)+SUMIF(ห้องน้ำ!$AK$8:$AK$36,B156,ห้องน้ำ!$AL$8:$AL$36)</f>
        <v>0</v>
      </c>
      <c r="D156" s="42" t="s">
        <v>173</v>
      </c>
    </row>
    <row r="157" spans="1:4" ht="23.25">
      <c r="A157" s="54"/>
      <c r="B157" s="64" t="s">
        <v>167</v>
      </c>
      <c r="C157" s="58">
        <f>+SUMIF(ห้องน้ำ!$B$8:$B$36,B157,ห้องน้ำ!$C$8:$C$36)+SUMIF(ห้องน้ำ!$G$8:$G$36,B157,ห้องน้ำ!$H$8:$H$36)+SUMIF(ห้องน้ำ!$L$8:$L$36,B157,ห้องน้ำ!$M$8:$M$36)+SUMIF(ห้องน้ำ!$Q$8:$Q$36,B157,ห้องน้ำ!$R$8:$R$36)+SUMIF(ห้องน้ำ!$V$8:$V$36,B157,ห้องน้ำ!$W$8:$W$36)+SUMIF(ห้องน้ำ!$AA$8:$AA$36,B157,ห้องน้ำ!$AB$8:$AB$36)+SUMIF(ห้องน้ำ!$AF$8:$AF$36,B157,ห้องน้ำ!$AG$8:$AG$36)+SUMIF(ห้องน้ำ!$AK$8:$AK$36,B157,ห้องน้ำ!$AL$8:$AL$36)</f>
        <v>0</v>
      </c>
      <c r="D157" s="42" t="s">
        <v>174</v>
      </c>
    </row>
    <row r="158" spans="1:4" ht="23.25">
      <c r="A158" s="54"/>
      <c r="B158" s="64" t="s">
        <v>168</v>
      </c>
      <c r="C158" s="58">
        <f>+SUMIF(ห้องน้ำ!$B$8:$B$36,B158,ห้องน้ำ!$C$8:$C$36)+SUMIF(ห้องน้ำ!$G$8:$G$36,B158,ห้องน้ำ!$H$8:$H$36)+SUMIF(ห้องน้ำ!$L$8:$L$36,B158,ห้องน้ำ!$M$8:$M$36)+SUMIF(ห้องน้ำ!$Q$8:$Q$36,B158,ห้องน้ำ!$R$8:$R$36)+SUMIF(ห้องน้ำ!$V$8:$V$36,B158,ห้องน้ำ!$W$8:$W$36)+SUMIF(ห้องน้ำ!$AA$8:$AA$36,B158,ห้องน้ำ!$AB$8:$AB$36)+SUMIF(ห้องน้ำ!$AF$8:$AF$36,B158,ห้องน้ำ!$AG$8:$AG$36)+SUMIF(ห้องน้ำ!$AK$8:$AK$36,B158,ห้องน้ำ!$AL$8:$AL$36)</f>
        <v>0</v>
      </c>
      <c r="D158" s="42" t="s">
        <v>173</v>
      </c>
    </row>
    <row r="159" spans="1:4" ht="23.25">
      <c r="A159" s="54"/>
      <c r="B159" s="64" t="s">
        <v>169</v>
      </c>
      <c r="C159" s="58">
        <f>+SUMIF(ห้องน้ำ!$B$8:$B$36,B159,ห้องน้ำ!$C$8:$C$36)+SUMIF(ห้องน้ำ!$G$8:$G$36,B159,ห้องน้ำ!$H$8:$H$36)+SUMIF(ห้องน้ำ!$L$8:$L$36,B159,ห้องน้ำ!$M$8:$M$36)+SUMIF(ห้องน้ำ!$Q$8:$Q$36,B159,ห้องน้ำ!$R$8:$R$36)+SUMIF(ห้องน้ำ!$V$8:$V$36,B159,ห้องน้ำ!$W$8:$W$36)+SUMIF(ห้องน้ำ!$AA$8:$AA$36,B159,ห้องน้ำ!$AB$8:$AB$36)+SUMIF(ห้องน้ำ!$AF$8:$AF$36,B159,ห้องน้ำ!$AG$8:$AG$36)+SUMIF(ห้องน้ำ!$AK$8:$AK$36,B159,ห้องน้ำ!$AL$8:$AL$36)</f>
        <v>0</v>
      </c>
      <c r="D159" s="42" t="s">
        <v>173</v>
      </c>
    </row>
    <row r="160" spans="1:4" ht="23.25">
      <c r="A160" s="54"/>
      <c r="B160" s="64" t="s">
        <v>170</v>
      </c>
      <c r="C160" s="58">
        <f>+SUMIF(ห้องน้ำ!$B$8:$B$36,B160,ห้องน้ำ!$C$8:$C$36)+SUMIF(ห้องน้ำ!$G$8:$G$36,B160,ห้องน้ำ!$H$8:$H$36)+SUMIF(ห้องน้ำ!$L$8:$L$36,B160,ห้องน้ำ!$M$8:$M$36)+SUMIF(ห้องน้ำ!$Q$8:$Q$36,B160,ห้องน้ำ!$R$8:$R$36)+SUMIF(ห้องน้ำ!$V$8:$V$36,B160,ห้องน้ำ!$W$8:$W$36)+SUMIF(ห้องน้ำ!$AA$8:$AA$36,B160,ห้องน้ำ!$AB$8:$AB$36)+SUMIF(ห้องน้ำ!$AF$8:$AF$36,B160,ห้องน้ำ!$AG$8:$AG$36)+SUMIF(ห้องน้ำ!$AK$8:$AK$36,B160,ห้องน้ำ!$AL$8:$AL$36)</f>
        <v>0</v>
      </c>
      <c r="D160" s="42" t="s">
        <v>173</v>
      </c>
    </row>
    <row r="161" spans="1:4" ht="23.25">
      <c r="A161" s="54"/>
      <c r="B161" s="64" t="s">
        <v>171</v>
      </c>
      <c r="C161" s="58">
        <f>+SUMIF(ห้องน้ำ!$B$8:$B$36,B161,ห้องน้ำ!$C$8:$C$36)+SUMIF(ห้องน้ำ!$G$8:$G$36,B161,ห้องน้ำ!$H$8:$H$36)+SUMIF(ห้องน้ำ!$L$8:$L$36,B161,ห้องน้ำ!$M$8:$M$36)+SUMIF(ห้องน้ำ!$Q$8:$Q$36,B161,ห้องน้ำ!$R$8:$R$36)+SUMIF(ห้องน้ำ!$V$8:$V$36,B161,ห้องน้ำ!$W$8:$W$36)+SUMIF(ห้องน้ำ!$AA$8:$AA$36,B161,ห้องน้ำ!$AB$8:$AB$36)+SUMIF(ห้องน้ำ!$AF$8:$AF$36,B161,ห้องน้ำ!$AG$8:$AG$36)+SUMIF(ห้องน้ำ!$AK$8:$AK$36,B161,ห้องน้ำ!$AL$8:$AL$36)</f>
        <v>0</v>
      </c>
      <c r="D161" s="42" t="s">
        <v>173</v>
      </c>
    </row>
    <row r="162" spans="1:4" ht="23.25">
      <c r="A162" s="54"/>
      <c r="B162" s="64" t="s">
        <v>172</v>
      </c>
      <c r="C162" s="58">
        <f>+SUMIF(ห้องน้ำ!$B$8:$B$36,B162,ห้องน้ำ!$C$8:$C$36)+SUMIF(ห้องน้ำ!$G$8:$G$36,B162,ห้องน้ำ!$H$8:$H$36)+SUMIF(ห้องน้ำ!$L$8:$L$36,B162,ห้องน้ำ!$M$8:$M$36)+SUMIF(ห้องน้ำ!$Q$8:$Q$36,B162,ห้องน้ำ!$R$8:$R$36)+SUMIF(ห้องน้ำ!$V$8:$V$36,B162,ห้องน้ำ!$W$8:$W$36)+SUMIF(ห้องน้ำ!$AA$8:$AA$36,B162,ห้องน้ำ!$AB$8:$AB$36)+SUMIF(ห้องน้ำ!$AF$8:$AF$36,B162,ห้องน้ำ!$AG$8:$AG$36)+SUMIF(ห้องน้ำ!$AK$8:$AK$36,B162,ห้องน้ำ!$AL$8:$AL$36)</f>
        <v>0</v>
      </c>
      <c r="D162" s="42" t="s">
        <v>173</v>
      </c>
    </row>
    <row r="163" spans="1:4" s="1" customFormat="1" ht="23.25">
      <c r="A163" s="56"/>
      <c r="B163" s="57" t="s">
        <v>230</v>
      </c>
      <c r="C163" s="52"/>
      <c r="D163" s="53"/>
    </row>
    <row r="164" spans="1:4" ht="23.25">
      <c r="A164" s="54"/>
      <c r="B164" s="64" t="s">
        <v>183</v>
      </c>
      <c r="C164" s="58">
        <f>+SUMIF(สุขาภิบาลรอบอาคาร!$B$4:$B$31,B164,สุขาภิบาลรอบอาคาร!$C$4:$C$31)</f>
        <v>0</v>
      </c>
      <c r="D164" s="59" t="s">
        <v>221</v>
      </c>
    </row>
    <row r="165" spans="1:4" ht="23.25">
      <c r="A165" s="54"/>
      <c r="B165" s="64" t="s">
        <v>184</v>
      </c>
      <c r="C165" s="58">
        <f>+SUMIF(สุขาภิบาลรอบอาคาร!$B$4:$B$31,B165,สุขาภิบาลรอบอาคาร!$C$4:$C$31)</f>
        <v>0</v>
      </c>
      <c r="D165" s="59" t="s">
        <v>27</v>
      </c>
    </row>
    <row r="166" spans="1:4" ht="23.25">
      <c r="A166" s="54"/>
      <c r="B166" s="64" t="s">
        <v>185</v>
      </c>
      <c r="C166" s="58">
        <f>+SUMIF(สุขาภิบาลรอบอาคาร!$B$4:$B$31,B166,สุขาภิบาลรอบอาคาร!$C$4:$C$31)</f>
        <v>0</v>
      </c>
      <c r="D166" s="59" t="s">
        <v>27</v>
      </c>
    </row>
    <row r="167" spans="1:4" ht="23.25">
      <c r="A167" s="54"/>
      <c r="B167" s="64" t="s">
        <v>186</v>
      </c>
      <c r="C167" s="58">
        <f>+SUMIF(สุขาภิบาลรอบอาคาร!$B$4:$B$31,B167,สุขาภิบาลรอบอาคาร!$C$4:$C$31)</f>
        <v>0</v>
      </c>
      <c r="D167" s="59" t="s">
        <v>27</v>
      </c>
    </row>
    <row r="168" spans="1:4" ht="23.25">
      <c r="A168" s="54"/>
      <c r="B168" s="64" t="s">
        <v>187</v>
      </c>
      <c r="C168" s="58">
        <f>+SUMIF(สุขาภิบาลรอบอาคาร!$B$4:$B$31,B168,สุขาภิบาลรอบอาคาร!$C$4:$C$31)</f>
        <v>0</v>
      </c>
      <c r="D168" s="59" t="s">
        <v>27</v>
      </c>
    </row>
    <row r="169" spans="1:4" ht="23.25">
      <c r="A169" s="54"/>
      <c r="B169" s="64" t="s">
        <v>188</v>
      </c>
      <c r="C169" s="58">
        <f>+SUMIF(สุขาภิบาลรอบอาคาร!$B$4:$B$31,B169,สุขาภิบาลรอบอาคาร!$C$4:$C$31)</f>
        <v>0</v>
      </c>
      <c r="D169" s="59" t="s">
        <v>221</v>
      </c>
    </row>
    <row r="170" spans="1:4" ht="23.25">
      <c r="A170" s="54"/>
      <c r="B170" s="64" t="s">
        <v>189</v>
      </c>
      <c r="C170" s="58">
        <f>+SUMIF(สุขาภิบาลรอบอาคาร!$B$4:$B$31,B170,สุขาภิบาลรอบอาคาร!$C$4:$C$31)</f>
        <v>0</v>
      </c>
      <c r="D170" s="59" t="s">
        <v>222</v>
      </c>
    </row>
    <row r="171" spans="1:4" ht="23.25">
      <c r="A171" s="54"/>
      <c r="B171" s="64" t="s">
        <v>190</v>
      </c>
      <c r="C171" s="58">
        <f>+SUMIF(สุขาภิบาลรอบอาคาร!$B$4:$B$31,B171,สุขาภิบาลรอบอาคาร!$C$4:$C$31)</f>
        <v>0</v>
      </c>
      <c r="D171" s="59" t="s">
        <v>222</v>
      </c>
    </row>
    <row r="172" spans="1:4" ht="23.25">
      <c r="A172" s="54"/>
      <c r="B172" s="64" t="s">
        <v>191</v>
      </c>
      <c r="C172" s="58">
        <f>+SUMIF(สุขาภิบาลรอบอาคาร!$B$4:$B$31,B172,สุขาภิบาลรอบอาคาร!$C$4:$C$31)</f>
        <v>0</v>
      </c>
      <c r="D172" s="59" t="s">
        <v>222</v>
      </c>
    </row>
    <row r="173" spans="1:4" ht="23.25">
      <c r="A173" s="54"/>
      <c r="B173" s="64" t="s">
        <v>192</v>
      </c>
      <c r="C173" s="58">
        <f>+SUMIF(สุขาภิบาลรอบอาคาร!$B$4:$B$31,B173,สุขาภิบาลรอบอาคาร!$C$4:$C$31)</f>
        <v>0</v>
      </c>
      <c r="D173" s="59" t="s">
        <v>222</v>
      </c>
    </row>
    <row r="174" spans="1:4" ht="23.25">
      <c r="A174" s="54"/>
      <c r="B174" s="64" t="s">
        <v>193</v>
      </c>
      <c r="C174" s="58">
        <f>+SUMIF(สุขาภิบาลรอบอาคาร!$B$4:$B$31,B174,สุขาภิบาลรอบอาคาร!$C$4:$C$31)</f>
        <v>0</v>
      </c>
      <c r="D174" s="59" t="s">
        <v>222</v>
      </c>
    </row>
    <row r="175" spans="1:4" ht="23.25">
      <c r="A175" s="54"/>
      <c r="B175" s="64" t="s">
        <v>194</v>
      </c>
      <c r="C175" s="58">
        <f>+SUMIF(สุขาภิบาลรอบอาคาร!$B$4:$B$31,B175,สุขาภิบาลรอบอาคาร!$C$4:$C$31)</f>
        <v>0</v>
      </c>
      <c r="D175" s="59" t="s">
        <v>222</v>
      </c>
    </row>
    <row r="176" spans="1:4" ht="23.25">
      <c r="A176" s="54"/>
      <c r="B176" s="64" t="s">
        <v>195</v>
      </c>
      <c r="C176" s="58">
        <f>+SUMIF(สุขาภิบาลรอบอาคาร!$B$4:$B$31,B176,สุขาภิบาลรอบอาคาร!$C$4:$C$31)</f>
        <v>0</v>
      </c>
      <c r="D176" s="59" t="s">
        <v>222</v>
      </c>
    </row>
    <row r="177" spans="1:4" ht="23.25">
      <c r="A177" s="54"/>
      <c r="B177" s="64" t="s">
        <v>196</v>
      </c>
      <c r="C177" s="58">
        <f>+SUMIF(สุขาภิบาลรอบอาคาร!$B$4:$B$31,B177,สุขาภิบาลรอบอาคาร!$C$4:$C$31)</f>
        <v>0</v>
      </c>
      <c r="D177" s="59" t="s">
        <v>222</v>
      </c>
    </row>
    <row r="178" spans="1:4" ht="23.25">
      <c r="A178" s="54"/>
      <c r="B178" s="64" t="s">
        <v>197</v>
      </c>
      <c r="C178" s="58">
        <f>+SUMIF(สุขาภิบาลรอบอาคาร!$B$4:$B$31,B178,สุขาภิบาลรอบอาคาร!$C$4:$C$31)</f>
        <v>0</v>
      </c>
      <c r="D178" s="59" t="s">
        <v>222</v>
      </c>
    </row>
    <row r="179" spans="1:4" ht="23.25">
      <c r="A179" s="54"/>
      <c r="B179" s="64" t="s">
        <v>198</v>
      </c>
      <c r="C179" s="58">
        <f>+SUMIF(สุขาภิบาลรอบอาคาร!$B$4:$B$31,B179,สุขาภิบาลรอบอาคาร!$C$4:$C$31)</f>
        <v>0</v>
      </c>
      <c r="D179" s="59" t="s">
        <v>222</v>
      </c>
    </row>
    <row r="180" spans="1:4" ht="23.25">
      <c r="A180" s="54"/>
      <c r="B180" s="64" t="s">
        <v>199</v>
      </c>
      <c r="C180" s="58">
        <f>+SUMIF(สุขาภิบาลรอบอาคาร!$B$4:$B$31,B180,สุขาภิบาลรอบอาคาร!$C$4:$C$31)</f>
        <v>0</v>
      </c>
      <c r="D180" s="59" t="s">
        <v>222</v>
      </c>
    </row>
    <row r="181" spans="1:4" ht="23.25">
      <c r="A181" s="54"/>
      <c r="B181" s="64" t="s">
        <v>200</v>
      </c>
      <c r="C181" s="58">
        <f>+SUMIF(สุขาภิบาลรอบอาคาร!$B$4:$B$31,B181,สุขาภิบาลรอบอาคาร!$C$4:$C$31)</f>
        <v>0</v>
      </c>
      <c r="D181" s="59" t="s">
        <v>223</v>
      </c>
    </row>
    <row r="182" spans="1:4" ht="23.25">
      <c r="A182" s="54"/>
      <c r="B182" s="64" t="s">
        <v>201</v>
      </c>
      <c r="C182" s="58">
        <f>+SUMIF(สุขาภิบาลรอบอาคาร!$B$4:$B$31,B182,สุขาภิบาลรอบอาคาร!$C$4:$C$31)</f>
        <v>0</v>
      </c>
      <c r="D182" s="59" t="s">
        <v>223</v>
      </c>
    </row>
    <row r="183" spans="1:4" ht="23.25">
      <c r="A183" s="54"/>
      <c r="B183" s="64" t="s">
        <v>202</v>
      </c>
      <c r="C183" s="58">
        <f>+SUMIF(สุขาภิบาลรอบอาคาร!$B$4:$B$31,B183,สุขาภิบาลรอบอาคาร!$C$4:$C$31)</f>
        <v>0</v>
      </c>
      <c r="D183" s="59" t="s">
        <v>223</v>
      </c>
    </row>
    <row r="184" spans="1:4" ht="23.25">
      <c r="A184" s="54"/>
      <c r="B184" s="64" t="s">
        <v>203</v>
      </c>
      <c r="C184" s="58">
        <f>+SUMIF(สุขาภิบาลรอบอาคาร!$B$4:$B$31,B184,สุขาภิบาลรอบอาคาร!$C$4:$C$31)</f>
        <v>0</v>
      </c>
      <c r="D184" s="59" t="s">
        <v>223</v>
      </c>
    </row>
    <row r="185" spans="1:4" ht="23.25">
      <c r="A185" s="54"/>
      <c r="B185" s="64" t="s">
        <v>204</v>
      </c>
      <c r="C185" s="58">
        <f>+SUMIF(สุขาภิบาลรอบอาคาร!$B$4:$B$31,B185,สุขาภิบาลรอบอาคาร!$C$4:$C$31)</f>
        <v>0</v>
      </c>
      <c r="D185" s="59" t="s">
        <v>223</v>
      </c>
    </row>
    <row r="186" spans="1:4" ht="23.25">
      <c r="A186" s="54"/>
      <c r="B186" s="64" t="s">
        <v>205</v>
      </c>
      <c r="C186" s="58">
        <f>+SUMIF(สุขาภิบาลรอบอาคาร!$B$4:$B$31,B186,สุขาภิบาลรอบอาคาร!$C$4:$C$31)</f>
        <v>0</v>
      </c>
      <c r="D186" s="59" t="s">
        <v>223</v>
      </c>
    </row>
    <row r="187" spans="1:4" ht="23.25">
      <c r="A187" s="54"/>
      <c r="B187" s="64" t="s">
        <v>206</v>
      </c>
      <c r="C187" s="58">
        <f>+SUMIF(สุขาภิบาลรอบอาคาร!$B$4:$B$31,B187,สุขาภิบาลรอบอาคาร!$C$4:$C$31)</f>
        <v>0</v>
      </c>
      <c r="D187" s="59" t="s">
        <v>224</v>
      </c>
    </row>
    <row r="188" spans="1:4" ht="23.25">
      <c r="A188" s="54"/>
      <c r="B188" s="64" t="s">
        <v>207</v>
      </c>
      <c r="C188" s="58">
        <f>+SUMIF(สุขาภิบาลรอบอาคาร!$B$4:$B$31,B188,สุขาภิบาลรอบอาคาร!$C$4:$C$31)</f>
        <v>0</v>
      </c>
      <c r="D188" s="59" t="s">
        <v>224</v>
      </c>
    </row>
    <row r="189" spans="1:4" ht="23.25">
      <c r="A189" s="54"/>
      <c r="B189" s="64" t="s">
        <v>208</v>
      </c>
      <c r="C189" s="58">
        <f>+SUMIF(สุขาภิบาลรอบอาคาร!$B$4:$B$31,B189,สุขาภิบาลรอบอาคาร!$C$4:$C$31)</f>
        <v>0</v>
      </c>
      <c r="D189" s="59" t="s">
        <v>224</v>
      </c>
    </row>
    <row r="190" spans="1:4" ht="23.25">
      <c r="A190" s="54"/>
      <c r="B190" s="64" t="s">
        <v>209</v>
      </c>
      <c r="C190" s="58">
        <f>+SUMIF(สุขาภิบาลรอบอาคาร!$B$4:$B$31,B190,สุขาภิบาลรอบอาคาร!$C$4:$C$31)</f>
        <v>0</v>
      </c>
      <c r="D190" s="59" t="s">
        <v>224</v>
      </c>
    </row>
    <row r="191" spans="1:4" ht="23.25">
      <c r="A191" s="54"/>
      <c r="B191" s="64" t="s">
        <v>210</v>
      </c>
      <c r="C191" s="58">
        <f>+SUMIF(สุขาภิบาลรอบอาคาร!$B$4:$B$31,B191,สุขาภิบาลรอบอาคาร!$C$4:$C$31)</f>
        <v>0</v>
      </c>
      <c r="D191" s="59" t="s">
        <v>224</v>
      </c>
    </row>
    <row r="192" spans="1:4" ht="23.25">
      <c r="A192" s="54"/>
      <c r="B192" s="64" t="s">
        <v>211</v>
      </c>
      <c r="C192" s="58">
        <f>+SUMIF(สุขาภิบาลรอบอาคาร!$B$4:$B$31,B192,สุขาภิบาลรอบอาคาร!$C$4:$C$31)</f>
        <v>0</v>
      </c>
      <c r="D192" s="59" t="s">
        <v>224</v>
      </c>
    </row>
    <row r="193" spans="1:4" ht="23.25">
      <c r="A193" s="54"/>
      <c r="B193" s="64" t="s">
        <v>212</v>
      </c>
      <c r="C193" s="58">
        <f>+SUMIF(สุขาภิบาลรอบอาคาร!$B$4:$B$31,B193,สุขาภิบาลรอบอาคาร!$C$4:$C$31)</f>
        <v>0</v>
      </c>
      <c r="D193" s="59" t="s">
        <v>224</v>
      </c>
    </row>
    <row r="194" spans="1:4" ht="23.25">
      <c r="A194" s="54"/>
      <c r="B194" s="64" t="s">
        <v>213</v>
      </c>
      <c r="C194" s="58">
        <f>+SUMIF(สุขาภิบาลรอบอาคาร!$B$4:$B$31,B194,สุขาภิบาลรอบอาคาร!$C$4:$C$31)</f>
        <v>0</v>
      </c>
      <c r="D194" s="59" t="s">
        <v>224</v>
      </c>
    </row>
    <row r="195" spans="1:4" ht="23.25">
      <c r="A195" s="54"/>
      <c r="B195" s="64" t="s">
        <v>214</v>
      </c>
      <c r="C195" s="58">
        <f>+SUMIF(สุขาภิบาลรอบอาคาร!$B$4:$B$31,B195,สุขาภิบาลรอบอาคาร!$C$4:$C$31)</f>
        <v>0</v>
      </c>
      <c r="D195" s="59" t="s">
        <v>224</v>
      </c>
    </row>
    <row r="196" spans="1:4" ht="23.25">
      <c r="A196" s="54"/>
      <c r="B196" s="64" t="s">
        <v>215</v>
      </c>
      <c r="C196" s="58">
        <f>+SUMIF(สุขาภิบาลรอบอาคาร!$B$4:$B$31,B196,สุขาภิบาลรอบอาคาร!$C$4:$C$31)</f>
        <v>0</v>
      </c>
      <c r="D196" s="59" t="s">
        <v>224</v>
      </c>
    </row>
    <row r="197" spans="1:4" ht="23.25">
      <c r="A197" s="54"/>
      <c r="B197" s="64" t="s">
        <v>216</v>
      </c>
      <c r="C197" s="58">
        <f>+SUMIF(สุขาภิบาลรอบอาคาร!$B$4:$B$31,B197,สุขาภิบาลรอบอาคาร!$C$4:$C$31)</f>
        <v>0</v>
      </c>
      <c r="D197" s="59" t="s">
        <v>224</v>
      </c>
    </row>
    <row r="198" spans="1:4" ht="23.25">
      <c r="A198" s="54"/>
      <c r="B198" s="64" t="s">
        <v>217</v>
      </c>
      <c r="C198" s="58">
        <f>+SUMIF(สุขาภิบาลรอบอาคาร!$B$4:$B$31,B198,สุขาภิบาลรอบอาคาร!$C$4:$C$31)</f>
        <v>0</v>
      </c>
      <c r="D198" s="59" t="s">
        <v>224</v>
      </c>
    </row>
    <row r="199" spans="1:4" ht="23.25">
      <c r="A199" s="54"/>
      <c r="B199" s="64" t="s">
        <v>218</v>
      </c>
      <c r="C199" s="58">
        <f>+SUMIF(สุขาภิบาลรอบอาคาร!$B$4:$B$31,B199,สุขาภิบาลรอบอาคาร!$C$4:$C$31)</f>
        <v>0</v>
      </c>
      <c r="D199" s="59" t="s">
        <v>224</v>
      </c>
    </row>
    <row r="200" spans="1:4" ht="23.25">
      <c r="A200" s="54"/>
      <c r="B200" s="64" t="s">
        <v>219</v>
      </c>
      <c r="C200" s="58">
        <f>+SUMIF(สุขาภิบาลรอบอาคาร!$B$4:$B$31,B200,สุขาภิบาลรอบอาคาร!$C$4:$C$31)</f>
        <v>0</v>
      </c>
      <c r="D200" s="59" t="s">
        <v>225</v>
      </c>
    </row>
    <row r="201" spans="1:4" ht="23.25">
      <c r="A201" s="60"/>
      <c r="B201" s="65" t="s">
        <v>220</v>
      </c>
      <c r="C201" s="61">
        <f>+SUMIF(สุขาภิบาลรอบอาคาร!$B$4:$B$31,B201,สุขาภิบาลรอบอาคาร!$C$4:$C$31)</f>
        <v>0</v>
      </c>
      <c r="D201" s="62" t="s">
        <v>225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I13" sqref="I13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Sophon Musikasung</cp:lastModifiedBy>
  <cp:lastPrinted>2008-10-27T01:53:37Z</cp:lastPrinted>
  <dcterms:created xsi:type="dcterms:W3CDTF">2008-10-24T04:03:19Z</dcterms:created>
  <dcterms:modified xsi:type="dcterms:W3CDTF">2015-06-23T06:57:12Z</dcterms:modified>
  <cp:category/>
  <cp:version/>
  <cp:contentType/>
  <cp:contentStatus/>
</cp:coreProperties>
</file>