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firstSheet="1" activeTab="1"/>
  </bookViews>
  <sheets>
    <sheet name="0" sheetId="1" r:id="rId1"/>
    <sheet name="Cover sheet" sheetId="2" r:id="rId2"/>
    <sheet name="pnl" sheetId="3" r:id="rId3"/>
    <sheet name="Segments" sheetId="4" r:id="rId4"/>
  </sheets>
  <definedNames/>
  <calcPr fullCalcOnLoad="1"/>
</workbook>
</file>

<file path=xl/sharedStrings.xml><?xml version="1.0" encoding="utf-8"?>
<sst xmlns="http://schemas.openxmlformats.org/spreadsheetml/2006/main" count="468" uniqueCount="151">
  <si>
    <t>2010 (Mar 31)</t>
  </si>
  <si>
    <t>2011 (Mar 31)</t>
  </si>
  <si>
    <t>2012 (Mar 31)</t>
  </si>
  <si>
    <t>2013 (Mar 31)</t>
  </si>
  <si>
    <t>2014 (Mar 31)</t>
  </si>
  <si>
    <t>2015 (Mar 31)</t>
  </si>
  <si>
    <t>2016 (Mar 31)</t>
  </si>
  <si>
    <t>2017 (Mar 31)</t>
  </si>
  <si>
    <t>2018 (Mar 31)</t>
  </si>
  <si>
    <t>2019 (Mar 31)</t>
  </si>
  <si>
    <t>2020E (Mar 31)</t>
  </si>
  <si>
    <t>2021E (Mar 31)</t>
  </si>
  <si>
    <t>2022E (Mar 31)</t>
  </si>
  <si>
    <t>2023E (Mar 31)</t>
  </si>
  <si>
    <t>2024E (Mar 31)</t>
  </si>
  <si>
    <t>LTM (Mar 31)</t>
  </si>
  <si>
    <t>Discontinued Operations</t>
  </si>
  <si>
    <t>Interest Expense, Net-Operating</t>
  </si>
  <si>
    <t>Basic Weighted Average Shares</t>
  </si>
  <si>
    <t>10 Year CAGR</t>
  </si>
  <si>
    <t>1 Year Incremental Margin</t>
  </si>
  <si>
    <t>Special DPS - Common Stock Issue Primary Issue</t>
  </si>
  <si>
    <t>(Gain) Loss on Sale of Assets, Supplemental</t>
  </si>
  <si>
    <t>Cash Build/(Use) Amount</t>
  </si>
  <si>
    <t>Impairment-Assets Held for Sale, Supplemental</t>
  </si>
  <si>
    <t>- Of Which:</t>
  </si>
  <si>
    <t>% Growth 3-Year Stack</t>
  </si>
  <si>
    <t>FCF Per Share</t>
  </si>
  <si>
    <t>Impairment - Assets Held for Use, Supplemental</t>
  </si>
  <si>
    <t>2 Year Incremental Margin</t>
  </si>
  <si>
    <t>Cash Build/(Use)</t>
  </si>
  <si>
    <t>Litigation Charge, Supplemental</t>
  </si>
  <si>
    <t>Total Shares Outstanding</t>
  </si>
  <si>
    <t>Other Exceptional Items</t>
  </si>
  <si>
    <t>Preferred Dividends</t>
  </si>
  <si>
    <t>Stock-Based Compensation, Supplemental</t>
  </si>
  <si>
    <t>Dividend per Share</t>
  </si>
  <si>
    <t>% of Sales</t>
  </si>
  <si>
    <t>Interest Income/(Expenses), net</t>
  </si>
  <si>
    <t>Basic EPS - As Reported</t>
  </si>
  <si>
    <t>Net Income - Adjusted</t>
  </si>
  <si>
    <t>Tax on Extraordinary Items</t>
  </si>
  <si>
    <t>Other Operating Expenses</t>
  </si>
  <si>
    <t>3 Year CAGR</t>
  </si>
  <si>
    <t>5 Year CAGR</t>
  </si>
  <si>
    <t>Taxes</t>
  </si>
  <si>
    <t>Interest/Investment Income - Operating</t>
  </si>
  <si>
    <t>Other</t>
  </si>
  <si>
    <t>% Growth 2-Year Stack</t>
  </si>
  <si>
    <t>Minority Interest</t>
  </si>
  <si>
    <t>% EBIT Margin - As Reported</t>
  </si>
  <si>
    <t>Depreciation</t>
  </si>
  <si>
    <t>Cash Flow from Operations</t>
  </si>
  <si>
    <t>2 Year bps Change</t>
  </si>
  <si>
    <t>Special DPS - Common Stock Issue 4</t>
  </si>
  <si>
    <t>Other Exceptional Expenses</t>
  </si>
  <si>
    <t>Pre Tax income - Adjusted</t>
  </si>
  <si>
    <t>% EBIT Margin - Adjusted</t>
  </si>
  <si>
    <t>% Y/Y Growth</t>
  </si>
  <si>
    <t>R&amp;D</t>
  </si>
  <si>
    <t>% EBITDA Margin - Adjusted</t>
  </si>
  <si>
    <t>Diluted EPS - Adjusted (Sentieo)</t>
  </si>
  <si>
    <t>Equity in Affiliates</t>
  </si>
  <si>
    <t>Other Unusual Expense (Income), Supplemental</t>
  </si>
  <si>
    <t>Total Operating Expenses - Adjusted</t>
  </si>
  <si>
    <t>Dividend per Share - Com Stock Issue 3</t>
  </si>
  <si>
    <t>Amortization of Acquisition Costs</t>
  </si>
  <si>
    <t>Amortization of Intangibles</t>
  </si>
  <si>
    <t>% EBITDA Margin - As Reported</t>
  </si>
  <si>
    <t>INCOME STATEMENT (USD, mn)</t>
  </si>
  <si>
    <t>Diluted Weighted Average Shares</t>
  </si>
  <si>
    <t>Free Cash Flow</t>
  </si>
  <si>
    <t>EBIT - As Reported</t>
  </si>
  <si>
    <t>Dividend per Share - Com Stock Issue 4</t>
  </si>
  <si>
    <t>CapEx</t>
  </si>
  <si>
    <t>Tax effect of Exceptional Items</t>
  </si>
  <si>
    <t>Special DPS - Common Stock Issue 3</t>
  </si>
  <si>
    <t>Depreciation &amp; Amortization</t>
  </si>
  <si>
    <t>Extraordinary Item</t>
  </si>
  <si>
    <t>Total Operating Expenses</t>
  </si>
  <si>
    <t>Other Recurring Operating Expenses</t>
  </si>
  <si>
    <t>1 Year bps Change</t>
  </si>
  <si>
    <t>Dividend per Share - Com Stock Issue 2</t>
  </si>
  <si>
    <t>Diluted EPS - Adjusted (IBES)</t>
  </si>
  <si>
    <t>Other Non-Operating Expenses</t>
  </si>
  <si>
    <t>Purchased R&amp;D Written-Off</t>
  </si>
  <si>
    <t>Income Tax expenses - Adjusted</t>
  </si>
  <si>
    <t>Tax Rate</t>
  </si>
  <si>
    <t>OPERATING EXPENSES (USD, mn)</t>
  </si>
  <si>
    <t>Gross Profit</t>
  </si>
  <si>
    <t>EBITDA - As Reported</t>
  </si>
  <si>
    <t>Miscellaneous Earnings Adjustment</t>
  </si>
  <si>
    <t>Net Income to Common Shareholders - As Reported</t>
  </si>
  <si>
    <t>EBIT - Adjusted</t>
  </si>
  <si>
    <t>Restructuring Charge</t>
  </si>
  <si>
    <t>Debt Paydown</t>
  </si>
  <si>
    <t>Amort of Intangibles, Supplemental</t>
  </si>
  <si>
    <t>Special DPS - Common Stock Issue 2</t>
  </si>
  <si>
    <t>Diluted EPS - Adjusted</t>
  </si>
  <si>
    <t>Adjustments</t>
  </si>
  <si>
    <t>Minority Interest, Preferred Stock &amp; Discontinued Operations</t>
  </si>
  <si>
    <t>Depreciation, Supplemental</t>
  </si>
  <si>
    <t>Cost of Goods Sold</t>
  </si>
  <si>
    <t>Pre Tax Income - As Reported</t>
  </si>
  <si>
    <t>CASH FLOW ITEMS (USD, mn)</t>
  </si>
  <si>
    <t>Selling General &amp; Administrative Expenses</t>
  </si>
  <si>
    <t>% Gross Margin</t>
  </si>
  <si>
    <t xml:space="preserve"> Other Non-Recurring Operating Expenses</t>
  </si>
  <si>
    <t>Diluted EPS - As Reported</t>
  </si>
  <si>
    <t>Net Proceeds from Stock Issuance</t>
  </si>
  <si>
    <t>FCF less Dividend</t>
  </si>
  <si>
    <t>EBITDA - Adjusted</t>
  </si>
  <si>
    <t>Dividend per share - Other share issues</t>
  </si>
  <si>
    <t>Other Unusual Items</t>
  </si>
  <si>
    <t>Accounting Change</t>
  </si>
  <si>
    <t>CapEx % of Sales</t>
  </si>
  <si>
    <t>Total Revenue</t>
  </si>
  <si>
    <t xml:space="preserve"> </t>
  </si>
  <si>
    <t>Total</t>
  </si>
  <si>
    <t xml:space="preserve">   Others</t>
  </si>
  <si>
    <t xml:space="preserve">   China Commerce Wholesale</t>
  </si>
  <si>
    <t xml:space="preserve">   International Commerce Wholesale</t>
  </si>
  <si>
    <t xml:space="preserve">   International Commerce Retail</t>
  </si>
  <si>
    <t xml:space="preserve">   China Commerce Retail</t>
  </si>
  <si>
    <t xml:space="preserve">   Online &amp; Mobile Commerce &amp; Related Services</t>
  </si>
  <si>
    <t>Historical Segments</t>
  </si>
  <si>
    <t>Digital Media and Entertainment</t>
  </si>
  <si>
    <t>Cloud Computing</t>
  </si>
  <si>
    <t>Innovation Initiatives and Others</t>
  </si>
  <si>
    <t>Core Commerce</t>
  </si>
  <si>
    <t>Revenues %</t>
  </si>
  <si>
    <t>Unallocated</t>
  </si>
  <si>
    <t>2019-03-31</t>
  </si>
  <si>
    <t>2018-03-31</t>
  </si>
  <si>
    <t>2017-03-31</t>
  </si>
  <si>
    <t>Operating Income</t>
  </si>
  <si>
    <t>Revenues</t>
  </si>
  <si>
    <t>2016-03-31</t>
  </si>
  <si>
    <t>2015-03-31</t>
  </si>
  <si>
    <t>2014-03-31</t>
  </si>
  <si>
    <t>2013-03-31</t>
  </si>
  <si>
    <t>2012-03-31</t>
  </si>
  <si>
    <t>Why is Alibaba's Gross Margin Declining?</t>
  </si>
  <si>
    <t>Reason 1: Could it be a change of mix?</t>
  </si>
  <si>
    <t>2020E</t>
  </si>
  <si>
    <t>Core Commerce/China Commerce ex Wholesale</t>
  </si>
  <si>
    <t>Reason 2: Could it be weight of less profitable activity?</t>
  </si>
  <si>
    <t>% Revenues</t>
  </si>
  <si>
    <t>Cloud should be a higher GM activity - as we saw with AWS</t>
  </si>
  <si>
    <t>Highly capital intensive, required higher GM</t>
  </si>
  <si>
    <t>Digital media etc - loss making but declining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</si>
</sst>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.0%_);\(#,##0.0%\)"/>
    <numFmt numFmtId="166" formatCode="#,##0.00_);\(#,##0.00\)"/>
    <numFmt numFmtId="167" formatCode="#,##0.0_);\(#,##0.0\)"/>
    <numFmt numFmtId="168" formatCode="0.0%"/>
    <numFmt numFmtId="169" formatCode="_(#,##0.0_);\(#,##0.0\)"/>
    <numFmt numFmtId="170" formatCode="[$-809]dd\ mmmm\ yyyy"/>
    <numFmt numFmtId="171" formatCode="0.0"/>
  </numFmts>
  <fonts count="42">
    <font>
      <sz val="10"/>
      <name val="Arial"/>
      <family val="0"/>
    </font>
    <font>
      <sz val="10"/>
      <color indexed="3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4" fontId="0" fillId="33" borderId="10" xfId="0" applyNumberFormat="1" applyFont="1" applyFill="1" applyBorder="1" applyAlignment="1" applyProtection="1">
      <alignment/>
      <protection/>
    </xf>
    <xf numFmtId="164" fontId="1" fillId="33" borderId="10" xfId="0" applyNumberFormat="1" applyFont="1" applyFill="1" applyBorder="1" applyAlignment="1" applyProtection="1">
      <alignment/>
      <protection/>
    </xf>
    <xf numFmtId="165" fontId="1" fillId="33" borderId="10" xfId="0" applyNumberFormat="1" applyFont="1" applyFill="1" applyBorder="1" applyAlignment="1" applyProtection="1">
      <alignment/>
      <protection/>
    </xf>
    <xf numFmtId="165" fontId="0" fillId="33" borderId="10" xfId="0" applyNumberFormat="1" applyFont="1" applyFill="1" applyBorder="1" applyAlignment="1" applyProtection="1">
      <alignment/>
      <protection/>
    </xf>
    <xf numFmtId="166" fontId="1" fillId="33" borderId="10" xfId="0" applyNumberFormat="1" applyFont="1" applyFill="1" applyBorder="1" applyAlignment="1" applyProtection="1">
      <alignment/>
      <protection/>
    </xf>
    <xf numFmtId="166" fontId="0" fillId="33" borderId="10" xfId="0" applyNumberFormat="1" applyFont="1" applyFill="1" applyBorder="1" applyAlignment="1" applyProtection="1">
      <alignment/>
      <protection/>
    </xf>
    <xf numFmtId="167" fontId="1" fillId="33" borderId="10" xfId="0" applyNumberFormat="1" applyFont="1" applyFill="1" applyBorder="1" applyAlignment="1" applyProtection="1">
      <alignment/>
      <protection/>
    </xf>
    <xf numFmtId="0" fontId="0" fillId="0" borderId="0" xfId="51" applyAlignment="1">
      <alignment/>
    </xf>
    <xf numFmtId="168" fontId="0" fillId="0" borderId="0" xfId="51" applyNumberFormat="1" applyAlignment="1">
      <alignment/>
    </xf>
    <xf numFmtId="0" fontId="0" fillId="0" borderId="0" xfId="51" applyAlignment="1">
      <alignment wrapText="1"/>
    </xf>
    <xf numFmtId="0" fontId="19" fillId="0" borderId="0" xfId="51" applyFont="1" applyAlignment="1">
      <alignment/>
    </xf>
    <xf numFmtId="169" fontId="20" fillId="0" borderId="0" xfId="51" applyNumberFormat="1" applyFont="1" applyAlignment="1">
      <alignment/>
    </xf>
    <xf numFmtId="0" fontId="20" fillId="0" borderId="0" xfId="51" applyFont="1" applyAlignment="1">
      <alignment/>
    </xf>
    <xf numFmtId="0" fontId="21" fillId="0" borderId="0" xfId="51" applyFont="1" applyAlignment="1">
      <alignment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pnl!$A$21</c:f>
              <c:strCache>
                <c:ptCount val="1"/>
                <c:pt idx="0">
                  <c:v>% Gross Margin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pnl!$B$20:$L$20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2020E</c:v>
                </c:pt>
              </c:strCache>
            </c:strRef>
          </c:cat>
          <c:val>
            <c:numRef>
              <c:f>pnl!$B$21:$L$21</c:f>
              <c:numCache>
                <c:ptCount val="11"/>
                <c:pt idx="0">
                  <c:v>0.755022488756</c:v>
                </c:pt>
                <c:pt idx="1">
                  <c:v>0.70620851886</c:v>
                </c:pt>
                <c:pt idx="2">
                  <c:v>0.672709113607</c:v>
                </c:pt>
                <c:pt idx="3">
                  <c:v>0.718428600401</c:v>
                </c:pt>
                <c:pt idx="4">
                  <c:v>0.745371781198</c:v>
                </c:pt>
                <c:pt idx="5">
                  <c:v>0.687234265918</c:v>
                </c:pt>
                <c:pt idx="6">
                  <c:v>0.660332400658</c:v>
                </c:pt>
                <c:pt idx="7">
                  <c:v>0.629589380376</c:v>
                </c:pt>
                <c:pt idx="8">
                  <c:v>0.57547968961</c:v>
                </c:pt>
                <c:pt idx="9">
                  <c:v>0.458433728546</c:v>
                </c:pt>
                <c:pt idx="10">
                  <c:v>0.440623</c:v>
                </c:pt>
              </c:numCache>
            </c:numRef>
          </c:val>
          <c:smooth val="0"/>
        </c:ser>
        <c:marker val="1"/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467971"/>
        <c:crosses val="autoZero"/>
        <c:auto val="1"/>
        <c:lblOffset val="100"/>
        <c:tickLblSkip val="1"/>
        <c:noMultiLvlLbl val="0"/>
      </c:catAx>
      <c:valAx>
        <c:axId val="45467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421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Business Mix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52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Segments!$A$42</c:f>
              <c:strCache>
                <c:ptCount val="1"/>
                <c:pt idx="0">
                  <c:v>Core Commerce/China Commerce ex Wholesale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Segments!$B$41:$I$41</c:f>
              <c:num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Segments!$B$42:$I$42</c:f>
              <c:numCache>
                <c:ptCount val="8"/>
                <c:pt idx="0">
                  <c:v>0.8027951253066301</c:v>
                </c:pt>
                <c:pt idx="1">
                  <c:v>0.8773231520995556</c:v>
                </c:pt>
                <c:pt idx="2">
                  <c:v>0.8985190561774754</c:v>
                </c:pt>
                <c:pt idx="3">
                  <c:v>0.8788196787494489</c:v>
                </c:pt>
                <c:pt idx="4">
                  <c:v>0.8834834626421095</c:v>
                </c:pt>
                <c:pt idx="5">
                  <c:v>0.8458802196206148</c:v>
                </c:pt>
                <c:pt idx="6">
                  <c:v>0.8551700990146776</c:v>
                </c:pt>
                <c:pt idx="7">
                  <c:v>0.8581800426700354</c:v>
                </c:pt>
              </c:numCache>
            </c:numRef>
          </c:val>
        </c:ser>
        <c:ser>
          <c:idx val="1"/>
          <c:order val="1"/>
          <c:tx>
            <c:strRef>
              <c:f>Segments!$A$43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Segments!$B$41:$I$41</c:f>
              <c:num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Segments!$B$43:$I$43</c:f>
              <c:numCache>
                <c:ptCount val="8"/>
                <c:pt idx="0">
                  <c:v>0.1972048746933699</c:v>
                </c:pt>
                <c:pt idx="1">
                  <c:v>0.12267684790044442</c:v>
                </c:pt>
                <c:pt idx="2">
                  <c:v>0.1014809438225246</c:v>
                </c:pt>
                <c:pt idx="3">
                  <c:v>0.12118032125055112</c:v>
                </c:pt>
                <c:pt idx="4">
                  <c:v>0.11651653735789047</c:v>
                </c:pt>
                <c:pt idx="5">
                  <c:v>0.15411978037938523</c:v>
                </c:pt>
                <c:pt idx="6">
                  <c:v>0.14482990098532245</c:v>
                </c:pt>
                <c:pt idx="7">
                  <c:v>0.14181995732996455</c:v>
                </c:pt>
              </c:numCache>
            </c:numRef>
          </c:val>
        </c:ser>
        <c:axId val="6558556"/>
        <c:axId val="59027005"/>
      </c:area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27005"/>
        <c:crosses val="autoZero"/>
        <c:auto val="1"/>
        <c:lblOffset val="100"/>
        <c:tickLblSkip val="1"/>
        <c:noMultiLvlLbl val="0"/>
      </c:catAx>
      <c:valAx>
        <c:axId val="59027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855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90325"/>
          <c:w val="0.736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pnl!$A$21</c:f>
              <c:strCache>
                <c:ptCount val="1"/>
                <c:pt idx="0">
                  <c:v>% Gross Margin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pnl!$B$20:$L$20</c:f>
              <c:strCache/>
            </c:strRef>
          </c:cat>
          <c:val>
            <c:numRef>
              <c:f>pnl!$B$21:$L$21</c:f>
              <c:numCache/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80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14</xdr:col>
      <xdr:colOff>304800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4933950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14</xdr:col>
      <xdr:colOff>304800</xdr:colOff>
      <xdr:row>38</xdr:row>
      <xdr:rowOff>152400</xdr:rowOff>
    </xdr:to>
    <xdr:graphicFrame>
      <xdr:nvGraphicFramePr>
        <xdr:cNvPr id="2" name="Chart 4"/>
        <xdr:cNvGraphicFramePr/>
      </xdr:nvGraphicFramePr>
      <xdr:xfrm>
        <a:off x="4933950" y="3562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2</xdr:col>
      <xdr:colOff>238125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0" y="1495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87"/>
  <sheetViews>
    <sheetView zoomScalePageLayoutView="0" workbookViewId="0" topLeftCell="A10001">
      <selection activeCell="A1" sqref="A1"/>
    </sheetView>
  </sheetViews>
  <sheetFormatPr defaultColWidth="9.140625" defaultRowHeight="12.75"/>
  <cols>
    <col min="1" max="1" width="50.00390625" style="0" customWidth="1"/>
    <col min="2" max="17" width="15.00390625" style="0" customWidth="1"/>
  </cols>
  <sheetData>
    <row r="1" spans="2:1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12.75">
      <c r="A2" s="1" t="s">
        <v>69</v>
      </c>
      <c r="Q2" s="1" t="s">
        <v>117</v>
      </c>
    </row>
    <row r="3" spans="1:17" ht="12.75">
      <c r="A3" s="1" t="s">
        <v>116</v>
      </c>
      <c r="B3" s="2">
        <v>978.081228322</v>
      </c>
      <c r="C3" s="2">
        <v>1776.92711227</v>
      </c>
      <c r="D3" s="2">
        <v>3134.82435854</v>
      </c>
      <c r="E3" s="2">
        <v>5488.42870134</v>
      </c>
      <c r="F3" s="2">
        <v>8593.91030286</v>
      </c>
      <c r="G3" s="2">
        <v>12321.3094365</v>
      </c>
      <c r="H3" s="2">
        <v>15930.4491301</v>
      </c>
      <c r="I3" s="2">
        <v>23534.6859019</v>
      </c>
      <c r="J3" s="2">
        <v>37768.393632</v>
      </c>
      <c r="K3" s="2">
        <v>56175.1280233</v>
      </c>
      <c r="L3" s="2">
        <v>73358.211</v>
      </c>
      <c r="M3" s="2">
        <v>95520.8545</v>
      </c>
      <c r="N3" s="2">
        <v>120152.681</v>
      </c>
      <c r="O3" s="2">
        <v>147296.0977</v>
      </c>
      <c r="P3" s="2">
        <v>175710.9339</v>
      </c>
      <c r="Q3" s="2">
        <v>56026.7774787</v>
      </c>
    </row>
    <row r="4" spans="1:17" ht="12.75">
      <c r="A4" s="1" t="s">
        <v>58</v>
      </c>
      <c r="B4" s="1" t="s">
        <v>117</v>
      </c>
      <c r="C4" s="3">
        <v>0.81674799681</v>
      </c>
      <c r="D4" s="3">
        <v>0.764182862028</v>
      </c>
      <c r="E4" s="3">
        <v>0.750793050459</v>
      </c>
      <c r="F4" s="3">
        <v>0.565823438821</v>
      </c>
      <c r="G4" s="3">
        <v>0.433725626899</v>
      </c>
      <c r="H4" s="3">
        <v>0.292918517489</v>
      </c>
      <c r="I4" s="3">
        <v>0.477339760455</v>
      </c>
      <c r="J4" s="3">
        <v>0.604797012779</v>
      </c>
      <c r="K4" s="3">
        <v>0.487358148471</v>
      </c>
      <c r="L4" s="3">
        <v>0.305884180088</v>
      </c>
      <c r="M4" s="3">
        <v>0.302115376014</v>
      </c>
      <c r="N4" s="3">
        <v>0.257868573611</v>
      </c>
      <c r="O4" s="3">
        <v>0.225907707378</v>
      </c>
      <c r="P4" s="3">
        <v>0.192909633342</v>
      </c>
      <c r="Q4" s="1" t="s">
        <v>117</v>
      </c>
    </row>
    <row r="5" spans="1:17" ht="12.75">
      <c r="A5" s="1" t="s">
        <v>48</v>
      </c>
      <c r="B5" s="3">
        <v>0</v>
      </c>
      <c r="C5" s="3">
        <v>0</v>
      </c>
      <c r="D5" s="3">
        <v>2.2050756806</v>
      </c>
      <c r="E5" s="3">
        <v>2.08871909458</v>
      </c>
      <c r="F5" s="3">
        <v>1.74143279493</v>
      </c>
      <c r="G5" s="3">
        <v>1.24496119144</v>
      </c>
      <c r="H5" s="3">
        <v>0.853690412016</v>
      </c>
      <c r="I5" s="3">
        <v>0.910079932915</v>
      </c>
      <c r="J5" s="3">
        <v>1.37083043444</v>
      </c>
      <c r="K5" s="3">
        <v>1.3869079136</v>
      </c>
      <c r="L5" s="3">
        <v>0.942317476214</v>
      </c>
      <c r="M5" s="3">
        <v>0.700411870187</v>
      </c>
      <c r="N5" s="3">
        <v>0.637890010704</v>
      </c>
      <c r="O5" s="3">
        <v>0.542030779258</v>
      </c>
      <c r="P5" s="3">
        <v>0.462397113719</v>
      </c>
      <c r="Q5" s="3">
        <v>0</v>
      </c>
    </row>
    <row r="6" spans="1:17" ht="12.75">
      <c r="A6" s="1" t="s">
        <v>26</v>
      </c>
      <c r="B6" s="3">
        <v>0</v>
      </c>
      <c r="C6" s="3">
        <v>0</v>
      </c>
      <c r="D6" s="3">
        <v>0</v>
      </c>
      <c r="E6" s="3">
        <v>4.61142422778</v>
      </c>
      <c r="F6" s="3">
        <v>3.83638875422</v>
      </c>
      <c r="G6" s="3">
        <v>2.93046245252</v>
      </c>
      <c r="H6" s="3">
        <v>1.90255189545</v>
      </c>
      <c r="I6" s="3">
        <v>1.73853054925</v>
      </c>
      <c r="J6" s="3">
        <v>2.06529057051</v>
      </c>
      <c r="K6" s="3">
        <v>2.52627396531</v>
      </c>
      <c r="L6" s="3">
        <v>2.1170252837</v>
      </c>
      <c r="M6" s="3">
        <v>1.52912145088</v>
      </c>
      <c r="N6" s="3">
        <v>1.1388946537</v>
      </c>
      <c r="O6" s="3">
        <v>1.00790198796</v>
      </c>
      <c r="P6" s="3">
        <v>0.839503371486</v>
      </c>
      <c r="Q6" s="3">
        <v>0</v>
      </c>
    </row>
    <row r="7" spans="1:17" ht="12.75">
      <c r="A7" s="1" t="s">
        <v>43</v>
      </c>
      <c r="B7" s="3">
        <v>0</v>
      </c>
      <c r="C7" s="3">
        <v>0</v>
      </c>
      <c r="D7" s="3">
        <v>0</v>
      </c>
      <c r="E7" s="3">
        <v>0.777014756768</v>
      </c>
      <c r="F7" s="3">
        <v>0.691117307233</v>
      </c>
      <c r="G7" s="3">
        <v>0.578148562061</v>
      </c>
      <c r="H7" s="3">
        <v>0.426461313363</v>
      </c>
      <c r="I7" s="3">
        <v>0.399069202592</v>
      </c>
      <c r="J7" s="3">
        <v>0.452637383191</v>
      </c>
      <c r="K7" s="3">
        <v>0.522084220298</v>
      </c>
      <c r="L7" s="3">
        <v>0.460764171751</v>
      </c>
      <c r="M7" s="3">
        <v>0.362458329551</v>
      </c>
      <c r="N7" s="3">
        <v>0.288436832965</v>
      </c>
      <c r="O7" s="3">
        <v>0.261578182861</v>
      </c>
      <c r="P7" s="3">
        <v>0.225274878532</v>
      </c>
      <c r="Q7" s="3">
        <v>0</v>
      </c>
    </row>
    <row r="8" spans="1:17" ht="12.75">
      <c r="A8" s="1" t="s">
        <v>44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0.659802399684</v>
      </c>
      <c r="H8" s="3">
        <v>0.550642493986</v>
      </c>
      <c r="I8" s="3">
        <v>0.496576904321</v>
      </c>
      <c r="J8" s="3">
        <v>0.470740654366</v>
      </c>
      <c r="K8" s="3">
        <v>0.455695873392</v>
      </c>
      <c r="L8" s="3">
        <v>0.428757007334</v>
      </c>
      <c r="M8" s="3">
        <v>0.430783870927</v>
      </c>
      <c r="N8" s="3">
        <v>0.385495156395</v>
      </c>
      <c r="O8" s="3">
        <v>0.312842252202</v>
      </c>
      <c r="P8" s="3">
        <v>0.256177306072</v>
      </c>
      <c r="Q8" s="3">
        <v>0</v>
      </c>
    </row>
    <row r="9" spans="1:17" ht="12.75">
      <c r="A9" s="1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0.53995269711</v>
      </c>
      <c r="M9" s="3">
        <v>0.489508063076</v>
      </c>
      <c r="N9" s="3">
        <v>0.439965295453</v>
      </c>
      <c r="O9" s="3">
        <v>0.389550457192</v>
      </c>
      <c r="P9" s="3">
        <v>0.352261853599</v>
      </c>
      <c r="Q9" s="3">
        <v>0</v>
      </c>
    </row>
    <row r="10" ht="12.75">
      <c r="A10" s="1"/>
    </row>
    <row r="12" spans="1:17" ht="12.75">
      <c r="A12" s="1" t="s">
        <v>102</v>
      </c>
      <c r="B12" s="2">
        <v>239.607905109</v>
      </c>
      <c r="C12" s="2">
        <v>522.04604819</v>
      </c>
      <c r="D12" s="2">
        <v>1025.99944299</v>
      </c>
      <c r="E12" s="2">
        <v>1545.38455105</v>
      </c>
      <c r="F12" s="2">
        <v>2188.25207296</v>
      </c>
      <c r="G12" s="2">
        <v>3853.68339076</v>
      </c>
      <c r="H12" s="2">
        <v>5411.05741242</v>
      </c>
      <c r="I12" s="2">
        <v>8717.49758762</v>
      </c>
      <c r="J12" s="2">
        <v>16033.4501876</v>
      </c>
      <c r="K12" s="2">
        <v>30422.554632</v>
      </c>
      <c r="L12" s="2">
        <v>41034.8959945</v>
      </c>
      <c r="M12" s="2">
        <v>53191.5519952</v>
      </c>
      <c r="N12" s="2">
        <v>65413.8830481</v>
      </c>
      <c r="O12" s="2">
        <v>80570.9654419</v>
      </c>
      <c r="P12" s="2">
        <v>93653.9277687</v>
      </c>
      <c r="Q12" s="2">
        <v>30771.5277026</v>
      </c>
    </row>
    <row r="13" spans="1:17" ht="12.75">
      <c r="A13" s="1" t="s">
        <v>89</v>
      </c>
      <c r="B13" s="2">
        <v>738.473323213</v>
      </c>
      <c r="C13" s="2">
        <v>1254.88106408</v>
      </c>
      <c r="D13" s="2">
        <v>2108.82491555</v>
      </c>
      <c r="E13" s="2">
        <v>3943.04415031</v>
      </c>
      <c r="F13" s="2">
        <v>6405.6582299</v>
      </c>
      <c r="G13" s="2">
        <v>8467.62604574</v>
      </c>
      <c r="H13" s="2">
        <v>10519.3917177</v>
      </c>
      <c r="I13" s="2">
        <v>14817.1883143</v>
      </c>
      <c r="J13" s="2">
        <v>21734.9434444</v>
      </c>
      <c r="K13" s="2">
        <v>25752.5733912</v>
      </c>
      <c r="L13" s="2">
        <v>32323.3150055</v>
      </c>
      <c r="M13" s="2">
        <v>42329.3025048</v>
      </c>
      <c r="N13" s="2">
        <v>54738.7979519</v>
      </c>
      <c r="O13" s="2">
        <v>66725.1322581</v>
      </c>
      <c r="P13" s="2">
        <v>82057.0061313</v>
      </c>
      <c r="Q13" s="2">
        <v>25255.2497761</v>
      </c>
    </row>
    <row r="14" spans="1:17" ht="12.75">
      <c r="A14" s="1" t="s">
        <v>58</v>
      </c>
      <c r="B14" s="1" t="s">
        <v>117</v>
      </c>
      <c r="C14" s="3">
        <v>0.699290989443</v>
      </c>
      <c r="D14" s="3">
        <v>0.680497838331</v>
      </c>
      <c r="E14" s="3">
        <v>0.869782607951</v>
      </c>
      <c r="F14" s="3">
        <v>0.624546412802</v>
      </c>
      <c r="G14" s="3">
        <v>0.321897881815</v>
      </c>
      <c r="H14" s="3">
        <v>0.242307071764</v>
      </c>
      <c r="I14" s="3">
        <v>0.408559421684</v>
      </c>
      <c r="J14" s="3">
        <v>0.466873672885</v>
      </c>
      <c r="K14" s="3">
        <v>0.184846579292</v>
      </c>
      <c r="L14" s="3">
        <v>0.255148932669</v>
      </c>
      <c r="M14" s="3">
        <v>0.309559446412</v>
      </c>
      <c r="N14" s="3">
        <v>0.293165601906</v>
      </c>
      <c r="O14" s="3">
        <v>0.218973283205</v>
      </c>
      <c r="P14" s="3">
        <v>0.229776597728</v>
      </c>
      <c r="Q14" s="1" t="s">
        <v>117</v>
      </c>
    </row>
    <row r="15" spans="1:17" ht="12.75">
      <c r="A15" s="1" t="s">
        <v>48</v>
      </c>
      <c r="B15" s="3">
        <v>0</v>
      </c>
      <c r="C15" s="3">
        <v>0</v>
      </c>
      <c r="D15" s="3">
        <v>1.85565483445</v>
      </c>
      <c r="E15" s="3">
        <v>2.14216563081</v>
      </c>
      <c r="F15" s="3">
        <v>2.03754862847</v>
      </c>
      <c r="G15" s="3">
        <v>1.14748446199</v>
      </c>
      <c r="H15" s="3">
        <v>0.642203086729</v>
      </c>
      <c r="I15" s="3">
        <v>0.749863330557</v>
      </c>
      <c r="J15" s="3">
        <v>1.06617873236</v>
      </c>
      <c r="K15" s="3">
        <v>0.738020253571</v>
      </c>
      <c r="L15" s="3">
        <v>0.487158919374</v>
      </c>
      <c r="M15" s="3">
        <v>0.643692141431</v>
      </c>
      <c r="N15" s="3">
        <v>0.693477229752</v>
      </c>
      <c r="O15" s="3">
        <v>0.576334319483</v>
      </c>
      <c r="P15" s="3">
        <v>0.49906481694</v>
      </c>
      <c r="Q15" s="3">
        <v>0</v>
      </c>
    </row>
    <row r="16" spans="1:17" ht="12.75">
      <c r="A16" s="1" t="s">
        <v>26</v>
      </c>
      <c r="B16" s="3">
        <v>0</v>
      </c>
      <c r="C16" s="3">
        <v>0</v>
      </c>
      <c r="D16" s="3">
        <v>0</v>
      </c>
      <c r="E16" s="3">
        <v>4.33945374377</v>
      </c>
      <c r="F16" s="3">
        <v>4.10459390396</v>
      </c>
      <c r="G16" s="3">
        <v>3.01532909788</v>
      </c>
      <c r="H16" s="3">
        <v>1.66783513364</v>
      </c>
      <c r="I16" s="3">
        <v>1.31314063013</v>
      </c>
      <c r="J16" s="3">
        <v>1.56682845074</v>
      </c>
      <c r="K16" s="3">
        <v>1.44810480324</v>
      </c>
      <c r="L16" s="3">
        <v>1.18147426623</v>
      </c>
      <c r="M16" s="3">
        <v>0.947523011182</v>
      </c>
      <c r="N16" s="3">
        <v>1.12556613742</v>
      </c>
      <c r="O16" s="3">
        <v>1.06430349878</v>
      </c>
      <c r="P16" s="3">
        <v>0.938539056295</v>
      </c>
      <c r="Q16" s="3">
        <v>0</v>
      </c>
    </row>
    <row r="17" spans="1:17" ht="12.75">
      <c r="A17" s="1" t="s">
        <v>43</v>
      </c>
      <c r="B17" s="3">
        <v>0</v>
      </c>
      <c r="C17" s="3">
        <v>0</v>
      </c>
      <c r="D17" s="3">
        <v>0</v>
      </c>
      <c r="E17" s="3">
        <v>0.747829007855</v>
      </c>
      <c r="F17" s="3">
        <v>0.721817295018</v>
      </c>
      <c r="G17" s="3">
        <v>0.589426252634</v>
      </c>
      <c r="H17" s="3">
        <v>0.386925061562</v>
      </c>
      <c r="I17" s="3">
        <v>0.322515220755</v>
      </c>
      <c r="J17" s="3">
        <v>0.369195978182</v>
      </c>
      <c r="K17" s="3">
        <v>0.347752052835</v>
      </c>
      <c r="L17" s="3">
        <v>0.296930483157</v>
      </c>
      <c r="M17" s="3">
        <v>0.248803764634</v>
      </c>
      <c r="N17" s="3">
        <v>0.285754957641</v>
      </c>
      <c r="O17" s="3">
        <v>0.27328175544</v>
      </c>
      <c r="P17" s="3">
        <v>0.246880553729</v>
      </c>
      <c r="Q17" s="3">
        <v>0</v>
      </c>
    </row>
    <row r="18" spans="1:17" ht="12.75">
      <c r="A18" s="1" t="s">
        <v>44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0.628866050858</v>
      </c>
      <c r="H18" s="3">
        <v>0.529951318827</v>
      </c>
      <c r="I18" s="3">
        <v>0.476879476237</v>
      </c>
      <c r="J18" s="3">
        <v>0.406906949657</v>
      </c>
      <c r="K18" s="3">
        <v>0.32084353252</v>
      </c>
      <c r="L18" s="3">
        <v>0.307226504948</v>
      </c>
      <c r="M18" s="3">
        <v>0.321082978582</v>
      </c>
      <c r="N18" s="3">
        <v>0.298691180295</v>
      </c>
      <c r="O18" s="3">
        <v>0.251486547846</v>
      </c>
      <c r="P18" s="3">
        <v>0.260837179574</v>
      </c>
      <c r="Q18" s="3">
        <v>0</v>
      </c>
    </row>
    <row r="19" spans="1:17" ht="12.75">
      <c r="A19" s="1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0.459211045289</v>
      </c>
      <c r="M19" s="3">
        <v>0.421686549617</v>
      </c>
      <c r="N19" s="3">
        <v>0.384922506911</v>
      </c>
      <c r="O19" s="3">
        <v>0.326923178472</v>
      </c>
      <c r="P19" s="3">
        <v>0.290491625002</v>
      </c>
      <c r="Q19" s="3">
        <v>0</v>
      </c>
    </row>
    <row r="20" ht="12.75">
      <c r="A20" s="1"/>
    </row>
    <row r="21" spans="1:17" ht="12.75">
      <c r="A21" s="1" t="s">
        <v>106</v>
      </c>
      <c r="B21" s="3">
        <v>0.755022488756</v>
      </c>
      <c r="C21" s="3">
        <v>0.70620851886</v>
      </c>
      <c r="D21" s="3">
        <v>0.672709113607</v>
      </c>
      <c r="E21" s="3">
        <v>0.718428600401</v>
      </c>
      <c r="F21" s="3">
        <v>0.745371781198</v>
      </c>
      <c r="G21" s="3">
        <v>0.687234265918</v>
      </c>
      <c r="H21" s="3">
        <v>0.660332400658</v>
      </c>
      <c r="I21" s="3">
        <v>0.629589380376</v>
      </c>
      <c r="J21" s="3">
        <v>0.57547968961</v>
      </c>
      <c r="K21" s="3">
        <v>0.458433728546</v>
      </c>
      <c r="L21" s="3">
        <v>0.440623</v>
      </c>
      <c r="M21" s="3">
        <v>0.443142</v>
      </c>
      <c r="N21" s="3">
        <v>0.455577</v>
      </c>
      <c r="O21" s="3">
        <v>0.453</v>
      </c>
      <c r="P21" s="3">
        <v>0.467</v>
      </c>
      <c r="Q21" s="3">
        <v>0.450673544693</v>
      </c>
    </row>
    <row r="22" spans="1:17" ht="12.75">
      <c r="A22" s="1" t="s">
        <v>81</v>
      </c>
      <c r="B22" s="2">
        <v>0</v>
      </c>
      <c r="C22" s="2">
        <v>-488.13969896</v>
      </c>
      <c r="D22" s="2">
        <v>-334.99405253</v>
      </c>
      <c r="E22" s="2">
        <v>457.19486794</v>
      </c>
      <c r="F22" s="2">
        <v>269.43180797</v>
      </c>
      <c r="G22" s="2">
        <v>-581.3751528</v>
      </c>
      <c r="H22" s="2">
        <v>-269.0186526</v>
      </c>
      <c r="I22" s="2">
        <v>-307.43020282</v>
      </c>
      <c r="J22" s="2">
        <v>-541.09690766</v>
      </c>
      <c r="K22" s="2">
        <v>-1170.45961064</v>
      </c>
      <c r="L22" s="2">
        <v>-178.10728546</v>
      </c>
      <c r="M22" s="2">
        <v>25.19</v>
      </c>
      <c r="N22" s="2">
        <v>124.35</v>
      </c>
      <c r="O22" s="2">
        <v>-25.77</v>
      </c>
      <c r="P22" s="2">
        <v>140</v>
      </c>
      <c r="Q22" s="2">
        <v>0</v>
      </c>
    </row>
    <row r="23" spans="1:17" ht="12.75">
      <c r="A23" s="1" t="s">
        <v>53</v>
      </c>
      <c r="B23" s="2">
        <v>0</v>
      </c>
      <c r="C23" s="2">
        <v>0</v>
      </c>
      <c r="D23" s="2">
        <v>-823.13375149</v>
      </c>
      <c r="E23" s="2">
        <v>122.20081541</v>
      </c>
      <c r="F23" s="2">
        <v>726.62667591</v>
      </c>
      <c r="G23" s="2">
        <v>-311.94334483</v>
      </c>
      <c r="H23" s="2">
        <v>-850.3938054</v>
      </c>
      <c r="I23" s="2">
        <v>-576.44885542</v>
      </c>
      <c r="J23" s="2">
        <v>-848.52711048</v>
      </c>
      <c r="K23" s="2">
        <v>-1711.5565183</v>
      </c>
      <c r="L23" s="2">
        <v>-1348.5668961</v>
      </c>
      <c r="M23" s="2">
        <v>-152.91728546</v>
      </c>
      <c r="N23" s="2">
        <v>149.54</v>
      </c>
      <c r="O23" s="2">
        <v>98.58</v>
      </c>
      <c r="P23" s="2">
        <v>114.23</v>
      </c>
      <c r="Q23" s="2">
        <v>0</v>
      </c>
    </row>
    <row r="24" spans="1:17" ht="12.75">
      <c r="A24" s="1" t="s">
        <v>20</v>
      </c>
      <c r="C24" s="3">
        <v>0.649275933583</v>
      </c>
      <c r="D24" s="3">
        <v>0.628045660655</v>
      </c>
      <c r="E24" s="3">
        <v>0.779742958087</v>
      </c>
      <c r="F24" s="3">
        <v>0.796739616679</v>
      </c>
      <c r="G24" s="3">
        <v>0.558818644121</v>
      </c>
      <c r="H24" s="3">
        <v>0.563311782351</v>
      </c>
      <c r="I24" s="3">
        <v>0.563315672883</v>
      </c>
      <c r="J24" s="3">
        <v>0.501710254332</v>
      </c>
      <c r="K24" s="3">
        <v>0.172187837359</v>
      </c>
      <c r="L24" s="3">
        <v>0.382463398661</v>
      </c>
      <c r="M24" s="3">
        <v>0.451479874199</v>
      </c>
      <c r="N24" s="3">
        <v>0.50379923905</v>
      </c>
      <c r="O24" s="3">
        <v>0.441592686679</v>
      </c>
      <c r="P24" s="3">
        <v>0.539572840233</v>
      </c>
      <c r="Q24" s="3">
        <v>0.740237579777</v>
      </c>
    </row>
    <row r="25" spans="1:17" ht="12.75">
      <c r="A25" s="1" t="s">
        <v>29</v>
      </c>
      <c r="D25" s="3">
        <v>0.63613391934</v>
      </c>
      <c r="E25" s="3">
        <v>0.724375196297</v>
      </c>
      <c r="F25" s="3">
        <v>0.789110751623</v>
      </c>
      <c r="G25" s="3">
        <v>0.661553725062</v>
      </c>
      <c r="H25" s="3">
        <v>0.560934136879</v>
      </c>
      <c r="I25" s="3">
        <v>0.563314432614</v>
      </c>
      <c r="J25" s="3">
        <v>0.520295654236</v>
      </c>
      <c r="K25" s="3">
        <v>0.339767202586</v>
      </c>
      <c r="L25" s="3">
        <v>0.280148090751</v>
      </c>
      <c r="M25" s="3">
        <v>0.421323904717</v>
      </c>
      <c r="N25" s="3">
        <v>0.47901991296</v>
      </c>
      <c r="O25" s="3">
        <v>0.471187159065</v>
      </c>
      <c r="P25" s="3">
        <v>0.491703873924</v>
      </c>
      <c r="Q25" s="3">
        <v>1.30257881783</v>
      </c>
    </row>
    <row r="27" spans="1:17" ht="12.75">
      <c r="A27" s="1" t="s">
        <v>88</v>
      </c>
      <c r="Q27" s="1" t="s">
        <v>117</v>
      </c>
    </row>
    <row r="28" spans="1:17" ht="12.75">
      <c r="A28" s="1" t="s">
        <v>59</v>
      </c>
      <c r="B28" s="2">
        <v>166.435111566</v>
      </c>
      <c r="C28" s="2">
        <v>307.823549147</v>
      </c>
      <c r="D28" s="2">
        <v>453.512417813</v>
      </c>
      <c r="E28" s="2">
        <v>596.751540289</v>
      </c>
      <c r="F28" s="2">
        <v>833.627631657</v>
      </c>
      <c r="G28" s="2">
        <v>1723.27589069</v>
      </c>
      <c r="H28" s="2">
        <v>2171.668159</v>
      </c>
      <c r="I28" s="2">
        <v>2536.76711433</v>
      </c>
      <c r="J28" s="2">
        <v>3433.87447238</v>
      </c>
      <c r="K28" s="2">
        <v>5580.33541081</v>
      </c>
      <c r="Q28" s="2">
        <v>5605.40696351</v>
      </c>
    </row>
    <row r="29" spans="1:17" ht="12.75">
      <c r="A29" s="1" t="s">
        <v>37</v>
      </c>
      <c r="B29" s="3">
        <v>0.170164917542</v>
      </c>
      <c r="C29" s="3">
        <v>0.173233638578</v>
      </c>
      <c r="D29" s="3">
        <v>0.144669163546</v>
      </c>
      <c r="E29" s="3">
        <v>0.108729032071</v>
      </c>
      <c r="F29" s="3">
        <v>0.0970021331708</v>
      </c>
      <c r="G29" s="3">
        <v>0.139861424597</v>
      </c>
      <c r="H29" s="3">
        <v>0.136321841353</v>
      </c>
      <c r="I29" s="3">
        <v>0.107788441491</v>
      </c>
      <c r="J29" s="3">
        <v>0.0909192619054</v>
      </c>
      <c r="K29" s="3">
        <v>0.099338187685</v>
      </c>
      <c r="Q29" s="3">
        <v>0.0995870340925</v>
      </c>
    </row>
    <row r="31" spans="1:17" ht="12.75">
      <c r="A31" s="1" t="s">
        <v>105</v>
      </c>
      <c r="B31" s="2">
        <v>489.040614161</v>
      </c>
      <c r="C31" s="2">
        <v>728.207212773</v>
      </c>
      <c r="D31" s="2">
        <v>824.838429222</v>
      </c>
      <c r="E31" s="2">
        <v>1033.86051558</v>
      </c>
      <c r="F31" s="2">
        <v>1434.33711687</v>
      </c>
      <c r="G31" s="2">
        <v>2637.62428268</v>
      </c>
      <c r="H31" s="2">
        <v>3230.72652143</v>
      </c>
      <c r="I31" s="2">
        <v>4245.73923889</v>
      </c>
      <c r="J31" s="2">
        <v>6570.75215467</v>
      </c>
      <c r="K31" s="2">
        <v>9640.03501219</v>
      </c>
      <c r="Q31" s="2">
        <v>9637.6163333</v>
      </c>
    </row>
    <row r="32" spans="1:17" ht="12.75">
      <c r="A32" s="1" t="s">
        <v>37</v>
      </c>
      <c r="B32" s="3">
        <v>0.5</v>
      </c>
      <c r="C32" s="3">
        <v>0.409812652272</v>
      </c>
      <c r="D32" s="3">
        <v>0.263121098627</v>
      </c>
      <c r="E32" s="3">
        <v>0.188370947649</v>
      </c>
      <c r="F32" s="3">
        <v>0.166901569405</v>
      </c>
      <c r="G32" s="3">
        <v>0.214070127552</v>
      </c>
      <c r="H32" s="3">
        <v>0.202801973443</v>
      </c>
      <c r="I32" s="3">
        <v>0.180403480063</v>
      </c>
      <c r="J32" s="3">
        <v>0.173974890716</v>
      </c>
      <c r="K32" s="3">
        <v>0.171606818736</v>
      </c>
      <c r="Q32" s="3">
        <v>0.171823355603</v>
      </c>
    </row>
    <row r="34" spans="1:17" ht="12.75">
      <c r="A34" s="1" t="s">
        <v>80</v>
      </c>
      <c r="Q34" s="1" t="s">
        <v>117</v>
      </c>
    </row>
    <row r="35" spans="1:17" ht="12.75">
      <c r="A35" s="1" t="s">
        <v>51</v>
      </c>
      <c r="Q35" s="1" t="s">
        <v>117</v>
      </c>
    </row>
    <row r="36" spans="1:17" ht="12.75">
      <c r="A36" s="1" t="s">
        <v>17</v>
      </c>
      <c r="Q36" s="1" t="s">
        <v>117</v>
      </c>
    </row>
    <row r="37" spans="1:17" ht="12.75">
      <c r="A37" s="1" t="s">
        <v>46</v>
      </c>
      <c r="Q37" s="1" t="s">
        <v>117</v>
      </c>
    </row>
    <row r="38" spans="1:17" ht="12.75">
      <c r="A38" s="1" t="s">
        <v>42</v>
      </c>
      <c r="Q38" s="1" t="s">
        <v>117</v>
      </c>
    </row>
    <row r="39" spans="1:17" ht="12.75">
      <c r="A39" s="1" t="s">
        <v>107</v>
      </c>
      <c r="B39" s="2">
        <v>211.01332647</v>
      </c>
      <c r="C39" s="2">
        <v>21.49689189</v>
      </c>
      <c r="D39" s="2">
        <v>56.5129384986</v>
      </c>
      <c r="E39" s="2">
        <v>641.909397321</v>
      </c>
      <c r="F39" s="2">
        <v>78.2395460302</v>
      </c>
      <c r="G39" s="2">
        <v>433.810209676</v>
      </c>
      <c r="H39" s="2">
        <v>675.378087162</v>
      </c>
      <c r="I39" s="2">
        <v>1205.0387277</v>
      </c>
      <c r="J39" s="2">
        <v>1534.48341545</v>
      </c>
      <c r="K39" s="2">
        <v>2022.84363629</v>
      </c>
      <c r="Q39" s="2">
        <v>1594.78335932</v>
      </c>
    </row>
    <row r="40" spans="1:17" ht="12.75">
      <c r="A40" s="1" t="s">
        <v>67</v>
      </c>
      <c r="B40" s="2">
        <v>19.2096912909</v>
      </c>
      <c r="C40" s="2">
        <v>21.49689189</v>
      </c>
      <c r="D40" s="2">
        <v>24.2645580811</v>
      </c>
      <c r="E40" s="2">
        <v>20.6708500499</v>
      </c>
      <c r="F40" s="2">
        <v>51.5595334718</v>
      </c>
      <c r="G40" s="2">
        <v>337.767248607</v>
      </c>
      <c r="H40" s="2">
        <v>461.644863216</v>
      </c>
      <c r="I40" s="2">
        <v>761.62492143</v>
      </c>
      <c r="J40" s="2">
        <v>1074.50058202</v>
      </c>
      <c r="K40" s="2">
        <v>1599.04522376</v>
      </c>
      <c r="Q40" s="1" t="s">
        <v>117</v>
      </c>
    </row>
    <row r="41" spans="1:17" ht="12.75">
      <c r="A41" s="1" t="s">
        <v>66</v>
      </c>
      <c r="Q41" s="1" t="s">
        <v>117</v>
      </c>
    </row>
    <row r="42" spans="1:17" ht="12.75">
      <c r="A42" s="1" t="s">
        <v>94</v>
      </c>
      <c r="Q42" s="1" t="s">
        <v>117</v>
      </c>
    </row>
    <row r="43" spans="1:17" ht="12.75">
      <c r="A43" s="1" t="s">
        <v>28</v>
      </c>
      <c r="B43" s="2">
        <v>191.803635179</v>
      </c>
      <c r="C43" s="2">
        <v>0</v>
      </c>
      <c r="D43" s="2">
        <v>21.133647361</v>
      </c>
      <c r="E43" s="2">
        <v>27.8261442981</v>
      </c>
      <c r="F43" s="2">
        <v>7.20196658019</v>
      </c>
      <c r="G43" s="2">
        <v>28.2954851633</v>
      </c>
      <c r="H43" s="2">
        <v>71.6644192302</v>
      </c>
      <c r="I43" s="2">
        <v>127.433142848</v>
      </c>
      <c r="J43" s="2">
        <v>195.432339006</v>
      </c>
      <c r="K43" s="2">
        <v>423.798412526</v>
      </c>
      <c r="Q43" s="1" t="s">
        <v>117</v>
      </c>
    </row>
    <row r="44" spans="1:17" ht="12.75">
      <c r="A44" s="1" t="s">
        <v>31</v>
      </c>
      <c r="Q44" s="1" t="s">
        <v>117</v>
      </c>
    </row>
    <row r="45" spans="1:17" ht="12.75">
      <c r="A45" s="1" t="s">
        <v>85</v>
      </c>
      <c r="Q45" s="1" t="s">
        <v>117</v>
      </c>
    </row>
    <row r="46" spans="1:17" ht="12.75">
      <c r="A46" s="1" t="s">
        <v>24</v>
      </c>
      <c r="D46" s="2">
        <v>11.1147330565</v>
      </c>
      <c r="E46" s="2">
        <v>38.9566020173</v>
      </c>
      <c r="F46" s="2">
        <v>19.4780459782</v>
      </c>
      <c r="G46" s="2">
        <v>67.7474759053</v>
      </c>
      <c r="H46" s="2">
        <v>142.068804715</v>
      </c>
      <c r="I46" s="2">
        <v>315.98066342</v>
      </c>
      <c r="J46" s="2">
        <v>264.550494422</v>
      </c>
      <c r="Q46" s="1" t="s">
        <v>117</v>
      </c>
    </row>
    <row r="47" spans="1:17" ht="12.75">
      <c r="A47" s="1" t="s">
        <v>63</v>
      </c>
      <c r="B47" s="2">
        <v>0</v>
      </c>
      <c r="C47" s="2">
        <v>0</v>
      </c>
      <c r="D47" s="2">
        <v>0</v>
      </c>
      <c r="E47" s="2">
        <v>554.455800956</v>
      </c>
      <c r="F47" s="2">
        <v>0</v>
      </c>
      <c r="G47" s="2">
        <v>0</v>
      </c>
      <c r="Q47" s="1" t="s">
        <v>117</v>
      </c>
    </row>
    <row r="48" spans="1:17" ht="12.75">
      <c r="A48" s="1" t="s">
        <v>22</v>
      </c>
      <c r="Q48" s="1" t="s">
        <v>117</v>
      </c>
    </row>
    <row r="49" spans="1:17" ht="12.75">
      <c r="A49" s="1" t="s">
        <v>47</v>
      </c>
      <c r="B49" s="2">
        <v>0</v>
      </c>
      <c r="C49" s="2">
        <v>0</v>
      </c>
      <c r="D49" s="2">
        <v>0</v>
      </c>
      <c r="E49" s="2">
        <v>9.87715918902E-11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Q49" s="1" t="s">
        <v>117</v>
      </c>
    </row>
    <row r="51" spans="1:17" ht="12.75">
      <c r="A51" s="1" t="s">
        <v>79</v>
      </c>
      <c r="B51" s="2">
        <v>866.489052197</v>
      </c>
      <c r="C51" s="2">
        <v>1057.52765381</v>
      </c>
      <c r="D51" s="2">
        <v>1334.86378553</v>
      </c>
      <c r="E51" s="2">
        <v>2272.52145319</v>
      </c>
      <c r="F51" s="2">
        <v>2346.20429455</v>
      </c>
      <c r="G51" s="2">
        <v>4794.71038305</v>
      </c>
      <c r="H51" s="2">
        <v>6077.77276759</v>
      </c>
      <c r="I51" s="2">
        <v>7987.54508093</v>
      </c>
      <c r="J51" s="2">
        <v>11539.1100425</v>
      </c>
      <c r="K51" s="2">
        <v>17243.2140592</v>
      </c>
      <c r="Q51" s="2">
        <v>16837.8066561</v>
      </c>
    </row>
    <row r="52" spans="1:17" ht="12.75">
      <c r="A52" s="1" t="s">
        <v>37</v>
      </c>
      <c r="B52" s="3">
        <v>0.885907046477</v>
      </c>
      <c r="C52" s="3">
        <v>0.595144081324</v>
      </c>
      <c r="D52" s="3">
        <v>0.425817727841</v>
      </c>
      <c r="E52" s="3">
        <v>0.414056841557</v>
      </c>
      <c r="F52" s="3">
        <v>0.273007770836</v>
      </c>
      <c r="G52" s="3">
        <v>0.389139677707</v>
      </c>
      <c r="H52" s="3">
        <v>0.381519235141</v>
      </c>
      <c r="I52" s="3">
        <v>0.33939459036</v>
      </c>
      <c r="J52" s="3">
        <v>0.305522923609</v>
      </c>
      <c r="K52" s="3">
        <v>0.306954601903</v>
      </c>
      <c r="Q52" s="3">
        <v>0.299894583553</v>
      </c>
    </row>
    <row r="53" spans="1:17" ht="12.75">
      <c r="A53" s="1" t="s">
        <v>64</v>
      </c>
      <c r="B53" s="2">
        <v>655.475725727</v>
      </c>
      <c r="C53" s="2">
        <v>1036.03076192</v>
      </c>
      <c r="D53" s="2">
        <v>1278.35084703</v>
      </c>
      <c r="E53" s="2">
        <v>1630.61205587</v>
      </c>
      <c r="F53" s="2">
        <v>2267.96474853</v>
      </c>
      <c r="G53" s="2">
        <v>4360.90017337</v>
      </c>
      <c r="H53" s="2">
        <v>5402.39468043</v>
      </c>
      <c r="I53" s="2">
        <v>6782.50635323</v>
      </c>
      <c r="J53" s="2">
        <v>10004.6266271</v>
      </c>
      <c r="K53" s="2">
        <v>15220.370423</v>
      </c>
      <c r="L53" s="2">
        <v>12956.4000055</v>
      </c>
      <c r="M53" s="2">
        <v>16927.4269048</v>
      </c>
      <c r="N53" s="2">
        <v>22354.6843519</v>
      </c>
      <c r="O53" s="2">
        <v>21720.7738581</v>
      </c>
      <c r="Q53" s="2">
        <v>15243.0232968</v>
      </c>
    </row>
    <row r="54" spans="1:17" ht="12.75">
      <c r="A54" s="1" t="s">
        <v>37</v>
      </c>
      <c r="B54" s="3">
        <v>0.670164917542</v>
      </c>
      <c r="C54" s="3">
        <v>0.583046290848</v>
      </c>
      <c r="D54" s="3">
        <v>0.407790262172</v>
      </c>
      <c r="E54" s="3">
        <v>0.29709997972</v>
      </c>
      <c r="F54" s="3">
        <v>0.263903702575</v>
      </c>
      <c r="G54" s="3">
        <v>0.35393155215</v>
      </c>
      <c r="H54" s="3">
        <v>0.339123814796</v>
      </c>
      <c r="I54" s="3">
        <v>0.288191921554</v>
      </c>
      <c r="J54" s="3">
        <v>0.264894152623</v>
      </c>
      <c r="K54" s="3">
        <v>0.270945006422</v>
      </c>
      <c r="L54" s="3">
        <v>0.176618265752</v>
      </c>
      <c r="M54" s="3">
        <v>0.177211845449</v>
      </c>
      <c r="N54" s="3">
        <v>0.186052314154</v>
      </c>
      <c r="O54" s="3">
        <v>0.147463335399</v>
      </c>
      <c r="P54" s="3">
        <v>0</v>
      </c>
      <c r="Q54" s="3">
        <v>0.271410389695</v>
      </c>
    </row>
    <row r="56" spans="1:17" ht="12.75">
      <c r="A56" s="1" t="s">
        <v>72</v>
      </c>
      <c r="B56" s="2">
        <v>-128.015728984</v>
      </c>
      <c r="C56" s="2">
        <v>197.353410269</v>
      </c>
      <c r="D56" s="2">
        <v>773.961130015</v>
      </c>
      <c r="E56" s="2">
        <v>1670.52269712</v>
      </c>
      <c r="F56" s="2">
        <v>4059.45393535</v>
      </c>
      <c r="G56" s="2">
        <v>3672.91566269</v>
      </c>
      <c r="H56" s="2">
        <v>4441.61895008</v>
      </c>
      <c r="I56" s="2">
        <v>6829.64323338</v>
      </c>
      <c r="J56" s="2">
        <v>10195.833402</v>
      </c>
      <c r="K56" s="2">
        <v>8509.35933196</v>
      </c>
      <c r="Q56" s="2">
        <v>8417.44311994</v>
      </c>
    </row>
    <row r="57" spans="1:17" ht="12.75">
      <c r="A57" s="1" t="s">
        <v>25</v>
      </c>
      <c r="Q57" s="1" t="s">
        <v>117</v>
      </c>
    </row>
    <row r="58" spans="1:17" ht="12.75">
      <c r="A58" s="1" t="s">
        <v>35</v>
      </c>
      <c r="B58" s="2">
        <v>53.0832690634</v>
      </c>
      <c r="C58" s="2">
        <v>139.132661399</v>
      </c>
      <c r="D58" s="2">
        <v>196.308102153</v>
      </c>
      <c r="E58" s="2">
        <v>200.189232407</v>
      </c>
      <c r="F58" s="2">
        <v>465.508930773</v>
      </c>
      <c r="G58" s="2">
        <v>2106.47760404</v>
      </c>
      <c r="H58" s="2">
        <v>2532.98283529</v>
      </c>
      <c r="I58" s="2">
        <v>2378.40504066</v>
      </c>
      <c r="J58" s="2">
        <v>3029.57853709</v>
      </c>
      <c r="K58" s="2">
        <v>5588.68318115</v>
      </c>
      <c r="Q58" s="1" t="s">
        <v>117</v>
      </c>
    </row>
    <row r="59" spans="1:17" ht="12.75">
      <c r="A59" s="1" t="s">
        <v>55</v>
      </c>
      <c r="G59" s="2">
        <v>32286.9107749</v>
      </c>
      <c r="H59" s="2">
        <v>2.0283179109E-08</v>
      </c>
      <c r="I59" s="2">
        <v>-127.433142814</v>
      </c>
      <c r="J59" s="2">
        <v>-120.881315467</v>
      </c>
      <c r="K59" s="2">
        <v>-173.514369392</v>
      </c>
      <c r="Q59" s="2">
        <v>248.823221021</v>
      </c>
    </row>
    <row r="60" ht="12.75">
      <c r="A60" s="1"/>
    </row>
    <row r="61" spans="1:17" ht="12.75">
      <c r="A61" s="1" t="s">
        <v>50</v>
      </c>
      <c r="B61" s="3">
        <v>-0.130884557721</v>
      </c>
      <c r="C61" s="3">
        <v>0.111064437537</v>
      </c>
      <c r="D61" s="3">
        <v>0.246891385767</v>
      </c>
      <c r="E61" s="3">
        <v>0.304371758844</v>
      </c>
      <c r="F61" s="3">
        <v>0.472364010362</v>
      </c>
      <c r="G61" s="3">
        <v>0.298094588211</v>
      </c>
      <c r="H61" s="3">
        <v>0.278813165517</v>
      </c>
      <c r="I61" s="3">
        <v>0.290194790016</v>
      </c>
      <c r="J61" s="3">
        <v>0.269956766001</v>
      </c>
      <c r="K61" s="3">
        <v>0.151479126642</v>
      </c>
      <c r="Q61" s="3">
        <v>0.150778961141</v>
      </c>
    </row>
    <row r="62" spans="1:17" ht="12.75">
      <c r="A62" s="1" t="s">
        <v>93</v>
      </c>
      <c r="B62" s="2">
        <v>136.080866549</v>
      </c>
      <c r="C62" s="2">
        <v>357.982963558</v>
      </c>
      <c r="D62" s="2">
        <v>1026.78217067</v>
      </c>
      <c r="E62" s="2">
        <v>2512.62132684</v>
      </c>
      <c r="F62" s="2">
        <v>4603.20241215</v>
      </c>
      <c r="G62" s="2">
        <v>38500.1142513</v>
      </c>
      <c r="H62" s="2">
        <v>7649.97987255</v>
      </c>
      <c r="I62" s="2">
        <v>10285.6538589</v>
      </c>
      <c r="J62" s="2">
        <v>14639.014039</v>
      </c>
      <c r="K62" s="2">
        <v>15947.37178</v>
      </c>
      <c r="L62" s="2">
        <v>19366.915</v>
      </c>
      <c r="M62" s="2">
        <v>25401.8756</v>
      </c>
      <c r="N62" s="2">
        <v>32384.1136</v>
      </c>
      <c r="O62" s="2">
        <v>45004.3584</v>
      </c>
      <c r="Q62" s="2">
        <v>15925.1028328</v>
      </c>
    </row>
    <row r="63" spans="1:17" ht="12.75">
      <c r="A63" s="1" t="s">
        <v>58</v>
      </c>
      <c r="B63" s="1" t="s">
        <v>117</v>
      </c>
      <c r="C63" s="3">
        <v>1.63066346237</v>
      </c>
      <c r="D63" s="3">
        <v>1.86824311543</v>
      </c>
      <c r="E63" s="3">
        <v>1.44708312885</v>
      </c>
      <c r="F63" s="3">
        <v>0.832031895522</v>
      </c>
      <c r="G63" s="3">
        <v>7.36376739587</v>
      </c>
      <c r="H63" s="3">
        <v>-0.801299813745</v>
      </c>
      <c r="I63" s="3">
        <v>0.34453345372</v>
      </c>
      <c r="J63" s="3">
        <v>0.423245837338</v>
      </c>
      <c r="K63" s="3">
        <v>0.0893747172798</v>
      </c>
      <c r="L63" s="3">
        <v>0.214426757409</v>
      </c>
      <c r="M63" s="3">
        <v>0.311611870037</v>
      </c>
      <c r="N63" s="3">
        <v>0.274870962678</v>
      </c>
      <c r="O63" s="3">
        <v>0.389704808842</v>
      </c>
      <c r="P63" s="1" t="s">
        <v>117</v>
      </c>
      <c r="Q63" s="1" t="s">
        <v>117</v>
      </c>
    </row>
    <row r="64" spans="1:17" ht="12.75">
      <c r="A64" s="1" t="s">
        <v>48</v>
      </c>
      <c r="B64" s="3">
        <v>0</v>
      </c>
      <c r="C64" s="3">
        <v>0</v>
      </c>
      <c r="D64" s="3">
        <v>6.54538236496</v>
      </c>
      <c r="E64" s="3">
        <v>6.01882933721</v>
      </c>
      <c r="F64" s="3">
        <v>3.48313434304</v>
      </c>
      <c r="G64" s="3">
        <v>14.322688636</v>
      </c>
      <c r="H64" s="3">
        <v>0.661882139349</v>
      </c>
      <c r="I64" s="3">
        <v>-0.73284095232</v>
      </c>
      <c r="J64" s="3">
        <v>0.913601641168</v>
      </c>
      <c r="K64" s="3">
        <v>0.550448031669</v>
      </c>
      <c r="L64" s="3">
        <v>0.32296580551</v>
      </c>
      <c r="M64" s="3">
        <v>0.592856550308</v>
      </c>
      <c r="N64" s="3">
        <v>0.672135887414</v>
      </c>
      <c r="O64" s="3">
        <v>0.771694307486</v>
      </c>
      <c r="P64" s="3">
        <v>0</v>
      </c>
      <c r="Q64" s="3">
        <v>0</v>
      </c>
    </row>
    <row r="65" spans="1:17" ht="12.75">
      <c r="A65" s="1" t="s">
        <v>26</v>
      </c>
      <c r="B65" s="3">
        <v>0</v>
      </c>
      <c r="C65" s="3">
        <v>0</v>
      </c>
      <c r="D65" s="3">
        <v>0</v>
      </c>
      <c r="E65" s="3">
        <v>17.464177886</v>
      </c>
      <c r="F65" s="3">
        <v>11.858719215</v>
      </c>
      <c r="G65" s="3">
        <v>36.4958928496</v>
      </c>
      <c r="H65" s="3">
        <v>2.04462108589</v>
      </c>
      <c r="I65" s="3">
        <v>1.23445613249</v>
      </c>
      <c r="J65" s="3">
        <v>-0.619766997483</v>
      </c>
      <c r="K65" s="3">
        <v>1.08462924683</v>
      </c>
      <c r="L65" s="3">
        <v>0.882905575632</v>
      </c>
      <c r="M65" s="3">
        <v>0.73521765416</v>
      </c>
      <c r="N65" s="3">
        <v>1.0306865637</v>
      </c>
      <c r="O65" s="3">
        <v>1.32377528378</v>
      </c>
      <c r="P65" s="3">
        <v>0</v>
      </c>
      <c r="Q65" s="3">
        <v>0</v>
      </c>
    </row>
    <row r="66" spans="1:17" ht="12.75">
      <c r="A66" s="1" t="s">
        <v>43</v>
      </c>
      <c r="B66" s="3">
        <v>0</v>
      </c>
      <c r="C66" s="3">
        <v>0</v>
      </c>
      <c r="D66" s="3">
        <v>0</v>
      </c>
      <c r="E66" s="3">
        <v>1.64307807328</v>
      </c>
      <c r="F66" s="3">
        <v>1.34278573526</v>
      </c>
      <c r="G66" s="3">
        <v>2.34704254765</v>
      </c>
      <c r="H66" s="3">
        <v>0.449364935673</v>
      </c>
      <c r="I66" s="3">
        <v>0.307346206259</v>
      </c>
      <c r="J66" s="3">
        <v>-0.275536344352</v>
      </c>
      <c r="K66" s="3">
        <v>0.277447151296</v>
      </c>
      <c r="L66" s="3">
        <v>0.234836658369</v>
      </c>
      <c r="M66" s="3">
        <v>0.20166843248</v>
      </c>
      <c r="N66" s="3">
        <v>0.266332146349</v>
      </c>
      <c r="O66" s="3">
        <v>0.324538875262</v>
      </c>
      <c r="P66" s="3">
        <v>0</v>
      </c>
      <c r="Q66" s="3">
        <v>0</v>
      </c>
    </row>
    <row r="67" spans="1:17" ht="12.75">
      <c r="A67" s="1" t="s">
        <v>44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2.09266579053</v>
      </c>
      <c r="H67" s="3">
        <v>0.84484373913</v>
      </c>
      <c r="I67" s="3">
        <v>0.585443308052</v>
      </c>
      <c r="J67" s="3">
        <v>0.422580846558</v>
      </c>
      <c r="K67" s="3">
        <v>0.282111540557</v>
      </c>
      <c r="L67" s="3">
        <v>-0.128395054784</v>
      </c>
      <c r="M67" s="3">
        <v>0.27127965991</v>
      </c>
      <c r="N67" s="3">
        <v>0.25782441937</v>
      </c>
      <c r="O67" s="3">
        <v>0.251839207407</v>
      </c>
      <c r="P67" s="3">
        <v>0</v>
      </c>
      <c r="Q67" s="3">
        <v>0</v>
      </c>
    </row>
    <row r="68" spans="1:17" ht="12.75">
      <c r="A68" s="1" t="s">
        <v>19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0.641823010232</v>
      </c>
      <c r="M68" s="3">
        <v>0.531441256225</v>
      </c>
      <c r="N68" s="3">
        <v>0.412164759649</v>
      </c>
      <c r="O68" s="3">
        <v>0.334482101576</v>
      </c>
      <c r="P68" s="3">
        <v>0</v>
      </c>
      <c r="Q68" s="3">
        <v>0</v>
      </c>
    </row>
    <row r="69" ht="12.75">
      <c r="A69" s="1"/>
    </row>
    <row r="70" spans="1:17" ht="12.75">
      <c r="A70" s="1" t="s">
        <v>57</v>
      </c>
      <c r="B70" s="3">
        <v>0.139130434783</v>
      </c>
      <c r="C70" s="3">
        <v>0.201461816349</v>
      </c>
      <c r="D70" s="3">
        <v>0.327540574282</v>
      </c>
      <c r="E70" s="3">
        <v>0.457803401223</v>
      </c>
      <c r="F70" s="3">
        <v>0.535635380161</v>
      </c>
      <c r="G70" s="3">
        <v>3.12467716599</v>
      </c>
      <c r="H70" s="3">
        <v>0.480211186142</v>
      </c>
      <c r="I70" s="3">
        <v>0.437042325605</v>
      </c>
      <c r="J70" s="3">
        <v>0.387599594032</v>
      </c>
      <c r="K70" s="3">
        <v>0.283886701129</v>
      </c>
      <c r="L70" s="3">
        <v>0.264004734248</v>
      </c>
      <c r="M70" s="3">
        <v>0.265930154551</v>
      </c>
      <c r="N70" s="3">
        <v>0.269524685845</v>
      </c>
      <c r="O70" s="3">
        <v>0.305536664601</v>
      </c>
      <c r="Q70" s="3">
        <v>0.28380505921</v>
      </c>
    </row>
    <row r="71" spans="1:17" ht="12.75">
      <c r="A71" s="1" t="s">
        <v>81</v>
      </c>
      <c r="B71" s="2">
        <v>0</v>
      </c>
      <c r="C71" s="2">
        <v>623.31381566</v>
      </c>
      <c r="D71" s="2">
        <v>1260.78757933</v>
      </c>
      <c r="E71" s="2">
        <v>1302.62826941</v>
      </c>
      <c r="F71" s="2">
        <v>778.31978938</v>
      </c>
      <c r="G71" s="2">
        <v>25890.4178583</v>
      </c>
      <c r="H71" s="2">
        <v>-26444.6597985</v>
      </c>
      <c r="I71" s="2">
        <v>-431.68860537</v>
      </c>
      <c r="J71" s="2">
        <v>-494.42731573</v>
      </c>
      <c r="K71" s="2">
        <v>-1037.12892903</v>
      </c>
      <c r="L71" s="2">
        <v>-198.81966881</v>
      </c>
      <c r="M71" s="2">
        <v>19.25420303</v>
      </c>
      <c r="N71" s="2">
        <v>35.94531294</v>
      </c>
      <c r="O71" s="2">
        <v>360.11978756</v>
      </c>
      <c r="P71" s="2">
        <v>0</v>
      </c>
      <c r="Q71" s="2">
        <v>0</v>
      </c>
    </row>
    <row r="72" spans="1:17" ht="12.75">
      <c r="A72" s="1" t="s">
        <v>53</v>
      </c>
      <c r="B72" s="2">
        <v>0</v>
      </c>
      <c r="C72" s="2">
        <v>0</v>
      </c>
      <c r="D72" s="2">
        <v>1884.10139499</v>
      </c>
      <c r="E72" s="2">
        <v>2563.41584874</v>
      </c>
      <c r="F72" s="2">
        <v>2080.94805879</v>
      </c>
      <c r="G72" s="2">
        <v>26668.7376477</v>
      </c>
      <c r="H72" s="2">
        <v>-554.24194019</v>
      </c>
      <c r="I72" s="2">
        <v>-26876.3484038</v>
      </c>
      <c r="J72" s="2">
        <v>-926.1159211</v>
      </c>
      <c r="K72" s="2">
        <v>-1531.55624476</v>
      </c>
      <c r="L72" s="2">
        <v>-1235.94859784</v>
      </c>
      <c r="M72" s="2">
        <v>-179.56546578</v>
      </c>
      <c r="N72" s="2">
        <v>55.19951597</v>
      </c>
      <c r="O72" s="2">
        <v>396.0651005</v>
      </c>
      <c r="P72" s="2">
        <v>0</v>
      </c>
      <c r="Q72" s="2">
        <v>0</v>
      </c>
    </row>
    <row r="73" spans="1:17" ht="12.75">
      <c r="A73" s="1" t="s">
        <v>20</v>
      </c>
      <c r="C73" s="3">
        <v>0.274159994844</v>
      </c>
      <c r="D73" s="3">
        <v>0.495636474214</v>
      </c>
      <c r="E73" s="3">
        <v>0.632498747221</v>
      </c>
      <c r="F73" s="3">
        <v>0.684023958309</v>
      </c>
      <c r="G73" s="3">
        <v>8.84341848448</v>
      </c>
      <c r="H73" s="3">
        <v>-9.05696112431</v>
      </c>
      <c r="I73" s="3">
        <v>0.343981838711</v>
      </c>
      <c r="J73" s="3">
        <v>0.320192770317</v>
      </c>
      <c r="K73" s="3">
        <v>0.0302479665096</v>
      </c>
      <c r="L73" s="3">
        <v>0.19908165911</v>
      </c>
      <c r="M73" s="3">
        <v>0.272303283676</v>
      </c>
      <c r="N73" s="3">
        <v>0.283464078476</v>
      </c>
      <c r="O73" s="3">
        <v>0.464946802368</v>
      </c>
      <c r="Q73" s="3">
        <v>0.222859591545</v>
      </c>
    </row>
    <row r="74" spans="1:17" ht="12.75">
      <c r="A74" s="1" t="s">
        <v>29</v>
      </c>
      <c r="D74" s="3">
        <v>0.411258893954</v>
      </c>
      <c r="E74" s="3">
        <v>0.582545598034</v>
      </c>
      <c r="F74" s="3">
        <v>0.660897125452</v>
      </c>
      <c r="G74" s="3">
        <v>5.32016432131</v>
      </c>
      <c r="H74" s="3">
        <v>0.415428627497</v>
      </c>
      <c r="I74" s="3">
        <v>-2.65296049036</v>
      </c>
      <c r="J74" s="3">
        <v>0.327369563525</v>
      </c>
      <c r="K74" s="3">
        <v>0.177700047674</v>
      </c>
      <c r="L74" s="3">
        <v>0.116931022407</v>
      </c>
      <c r="M74" s="3">
        <v>0.240309921821</v>
      </c>
      <c r="N74" s="3">
        <v>0.278178139425</v>
      </c>
      <c r="O74" s="3">
        <v>0.378607256837</v>
      </c>
      <c r="Q74" s="3">
        <v>0.703901655417</v>
      </c>
    </row>
    <row r="76" spans="1:17" ht="12.75">
      <c r="A76" s="1" t="s">
        <v>77</v>
      </c>
      <c r="B76" s="2">
        <v>67.7471555449</v>
      </c>
      <c r="C76" s="2">
        <v>91.2125065609</v>
      </c>
      <c r="D76" s="2">
        <v>136.194616326</v>
      </c>
      <c r="E76" s="2">
        <v>148.671113821</v>
      </c>
      <c r="F76" s="2">
        <v>270.728470991</v>
      </c>
      <c r="G76" s="2">
        <v>727.436501427</v>
      </c>
      <c r="H76" s="2">
        <v>1110.08972908</v>
      </c>
      <c r="I76" s="2">
        <v>2125.17441957</v>
      </c>
      <c r="J76" s="2">
        <v>3323.1043281</v>
      </c>
      <c r="K76" s="2">
        <v>5527.41650948</v>
      </c>
      <c r="L76" s="2">
        <v>2978.2125</v>
      </c>
      <c r="M76" s="2">
        <v>4249.0399</v>
      </c>
      <c r="N76" s="2">
        <v>6364.9806</v>
      </c>
      <c r="O76" s="2">
        <v>6847.5419</v>
      </c>
      <c r="Q76" s="2">
        <v>3796.47814181</v>
      </c>
    </row>
    <row r="77" spans="1:17" ht="12.75">
      <c r="A77" s="1" t="s">
        <v>101</v>
      </c>
      <c r="B77" s="2">
        <v>48.537464254</v>
      </c>
      <c r="C77" s="2">
        <v>69.715614671</v>
      </c>
      <c r="D77" s="2">
        <v>109.581875205</v>
      </c>
      <c r="E77" s="2">
        <v>121.480995678</v>
      </c>
      <c r="F77" s="2">
        <v>211.966970939</v>
      </c>
      <c r="G77" s="2">
        <v>368.97312653</v>
      </c>
      <c r="H77" s="2">
        <v>582.608102709</v>
      </c>
      <c r="I77" s="2">
        <v>769.803244484</v>
      </c>
      <c r="J77" s="2">
        <v>1306.00112877</v>
      </c>
      <c r="K77" s="2">
        <v>2230.34535639</v>
      </c>
      <c r="Q77" s="1" t="s">
        <v>117</v>
      </c>
    </row>
    <row r="78" spans="1:17" ht="12.75">
      <c r="A78" s="1" t="s">
        <v>96</v>
      </c>
      <c r="B78" s="2">
        <v>19.2096912909</v>
      </c>
      <c r="C78" s="2">
        <v>21.49689189</v>
      </c>
      <c r="D78" s="2">
        <v>24.2645580811</v>
      </c>
      <c r="E78" s="2">
        <v>20.6708500499</v>
      </c>
      <c r="F78" s="2">
        <v>51.5595334718</v>
      </c>
      <c r="G78" s="2">
        <v>351.349081485</v>
      </c>
      <c r="H78" s="2">
        <v>516.298826893</v>
      </c>
      <c r="I78" s="2">
        <v>1339.46061933</v>
      </c>
      <c r="J78" s="2">
        <v>1996.72994392</v>
      </c>
      <c r="K78" s="2">
        <v>3297.0711531</v>
      </c>
      <c r="Q78" s="1" t="s">
        <v>117</v>
      </c>
    </row>
    <row r="79" spans="1:17" ht="12.75">
      <c r="A79" s="1" t="s">
        <v>47</v>
      </c>
      <c r="B79" s="2">
        <v>0</v>
      </c>
      <c r="C79" s="2">
        <v>0</v>
      </c>
      <c r="D79" s="2">
        <v>2.34818303956</v>
      </c>
      <c r="E79" s="2">
        <v>6.51926809255</v>
      </c>
      <c r="F79" s="2">
        <v>7.20196658029</v>
      </c>
      <c r="G79" s="2">
        <v>7.1142934125</v>
      </c>
      <c r="H79" s="2">
        <v>11.1827994846</v>
      </c>
      <c r="I79" s="2">
        <v>15.9105557573</v>
      </c>
      <c r="J79" s="2">
        <v>20.3732554147</v>
      </c>
      <c r="K79" s="2">
        <v>0</v>
      </c>
      <c r="Q79" s="2">
        <v>0</v>
      </c>
    </row>
    <row r="80" ht="12.75">
      <c r="A80" s="1"/>
    </row>
    <row r="81" spans="1:17" ht="12.75">
      <c r="A81" s="1" t="s">
        <v>37</v>
      </c>
      <c r="B81" s="3">
        <v>0.069229059557</v>
      </c>
      <c r="C81" s="3">
        <v>0.0501818229369</v>
      </c>
      <c r="D81" s="3">
        <v>0.0428157787312</v>
      </c>
      <c r="E81" s="3">
        <v>0.026773895261</v>
      </c>
      <c r="F81" s="3">
        <v>0.0319806511015</v>
      </c>
      <c r="G81" s="3">
        <v>0.0591512276711</v>
      </c>
      <c r="H81" s="3">
        <v>0.0706709105872</v>
      </c>
      <c r="I81" s="3">
        <v>0.0924212475729</v>
      </c>
      <c r="J81" s="3">
        <v>0.0833677388219</v>
      </c>
      <c r="K81" s="3">
        <v>0.0984228759431</v>
      </c>
      <c r="L81" s="3">
        <v>0.0405982160606</v>
      </c>
      <c r="M81" s="3">
        <v>0.044482850601</v>
      </c>
      <c r="N81" s="3">
        <v>0.0529741038404</v>
      </c>
      <c r="O81" s="3">
        <v>0.0464882777407</v>
      </c>
      <c r="Q81" s="3">
        <v>0.0678353749223</v>
      </c>
    </row>
    <row r="83" spans="1:17" ht="12.75">
      <c r="A83" s="1" t="s">
        <v>90</v>
      </c>
      <c r="B83" s="2">
        <v>-60.2685734393</v>
      </c>
      <c r="C83" s="2">
        <v>288.56591683</v>
      </c>
      <c r="D83" s="2">
        <v>910.155746341</v>
      </c>
      <c r="E83" s="2">
        <v>1819.19381094</v>
      </c>
      <c r="F83" s="2">
        <v>4330.18240634</v>
      </c>
      <c r="G83" s="2">
        <v>4400.35216411</v>
      </c>
      <c r="H83" s="2">
        <v>5551.70867916</v>
      </c>
      <c r="I83" s="2">
        <v>8954.81765296</v>
      </c>
      <c r="J83" s="2">
        <v>13518.9377301</v>
      </c>
      <c r="K83" s="2">
        <v>14036.7758415</v>
      </c>
      <c r="Q83" s="2">
        <v>12213.9212617</v>
      </c>
    </row>
    <row r="84" spans="1:17" ht="12.75">
      <c r="A84" s="1" t="s">
        <v>68</v>
      </c>
      <c r="B84" s="3">
        <v>-0.0616191904048</v>
      </c>
      <c r="C84" s="3">
        <v>0.162396034613</v>
      </c>
      <c r="D84" s="3">
        <v>0.29033707865</v>
      </c>
      <c r="E84" s="3">
        <v>0.33145986036</v>
      </c>
      <c r="F84" s="3">
        <v>0.503866372086</v>
      </c>
      <c r="G84" s="3">
        <v>0.357133483806</v>
      </c>
      <c r="H84" s="3">
        <v>0.348496682913</v>
      </c>
      <c r="I84" s="3">
        <v>0.380494462101</v>
      </c>
      <c r="J84" s="3">
        <v>0.357943148491</v>
      </c>
      <c r="K84" s="3">
        <v>0.249875279957</v>
      </c>
      <c r="Q84" s="3">
        <v>0.218595918195</v>
      </c>
    </row>
    <row r="85" spans="1:17" ht="12.75">
      <c r="A85" s="1" t="s">
        <v>111</v>
      </c>
      <c r="B85" s="2">
        <v>184.618330803</v>
      </c>
      <c r="C85" s="2">
        <v>427.698578229</v>
      </c>
      <c r="D85" s="2">
        <v>1138.71222891</v>
      </c>
      <c r="E85" s="2">
        <v>2640.62159062</v>
      </c>
      <c r="F85" s="2">
        <v>4822.37134967</v>
      </c>
      <c r="G85" s="2">
        <v>40830.539883</v>
      </c>
      <c r="H85" s="2">
        <v>8243.77077475</v>
      </c>
      <c r="I85" s="2">
        <v>11071.3676592</v>
      </c>
      <c r="J85" s="2">
        <v>15965.3884232</v>
      </c>
      <c r="K85" s="2">
        <v>18177.7171364</v>
      </c>
      <c r="L85" s="2">
        <v>22345.1275</v>
      </c>
      <c r="M85" s="2">
        <v>29650.9155</v>
      </c>
      <c r="N85" s="2">
        <v>38749.0942</v>
      </c>
      <c r="O85" s="2">
        <v>51851.9003</v>
      </c>
      <c r="Q85" s="2">
        <v>18148.1380226</v>
      </c>
    </row>
    <row r="86" spans="1:17" ht="12.75">
      <c r="A86" s="1" t="s">
        <v>58</v>
      </c>
      <c r="B86" s="1" t="s">
        <v>117</v>
      </c>
      <c r="C86" s="3">
        <v>1.31666366156</v>
      </c>
      <c r="D86" s="3">
        <v>1.66241761576</v>
      </c>
      <c r="E86" s="3">
        <v>1.31895427447</v>
      </c>
      <c r="F86" s="3">
        <v>0.826225827585</v>
      </c>
      <c r="G86" s="3">
        <v>7.46690080924</v>
      </c>
      <c r="H86" s="3">
        <v>-0.7980979238</v>
      </c>
      <c r="I86" s="3">
        <v>0.34299799954</v>
      </c>
      <c r="J86" s="3">
        <v>0.442043017156</v>
      </c>
      <c r="K86" s="3">
        <v>0.138570303114</v>
      </c>
      <c r="L86" s="3">
        <v>0.229259281148</v>
      </c>
      <c r="M86" s="3">
        <v>0.326952173354</v>
      </c>
      <c r="N86" s="3">
        <v>0.30684309562</v>
      </c>
      <c r="O86" s="3">
        <v>0.338144835912</v>
      </c>
      <c r="P86" s="1" t="s">
        <v>117</v>
      </c>
      <c r="Q86" s="1" t="s">
        <v>117</v>
      </c>
    </row>
    <row r="87" spans="1:17" ht="12.75">
      <c r="A87" s="1" t="s">
        <v>48</v>
      </c>
      <c r="B87" s="3">
        <v>0</v>
      </c>
      <c r="C87" s="3">
        <v>0</v>
      </c>
      <c r="D87" s="3">
        <v>5.16792614232</v>
      </c>
      <c r="E87" s="3">
        <v>5.17402471047</v>
      </c>
      <c r="F87" s="3">
        <v>3.23493418902</v>
      </c>
      <c r="G87" s="3">
        <v>14.4624729374</v>
      </c>
      <c r="H87" s="3">
        <v>0.709484852366</v>
      </c>
      <c r="I87" s="3">
        <v>-0.72884591556</v>
      </c>
      <c r="J87" s="3">
        <v>0.936660887291</v>
      </c>
      <c r="K87" s="3">
        <v>0.641867355147</v>
      </c>
      <c r="L87" s="3">
        <v>0.399598112343</v>
      </c>
      <c r="M87" s="3">
        <v>0.631168274736</v>
      </c>
      <c r="N87" s="3">
        <v>0.734118285966</v>
      </c>
      <c r="O87" s="3">
        <v>0.748745339752</v>
      </c>
      <c r="P87" s="3">
        <v>0</v>
      </c>
      <c r="Q87" s="3">
        <v>0</v>
      </c>
    </row>
    <row r="88" spans="1:17" ht="12.75">
      <c r="A88" s="1" t="s">
        <v>26</v>
      </c>
      <c r="B88" s="3">
        <v>0</v>
      </c>
      <c r="C88" s="3">
        <v>0</v>
      </c>
      <c r="D88" s="3">
        <v>0</v>
      </c>
      <c r="E88" s="3">
        <v>13.3031386923</v>
      </c>
      <c r="F88" s="3">
        <v>10.2751633864</v>
      </c>
      <c r="G88" s="3">
        <v>34.8567677121</v>
      </c>
      <c r="H88" s="3">
        <v>2.12190538926</v>
      </c>
      <c r="I88" s="3">
        <v>1.29583473697</v>
      </c>
      <c r="J88" s="3">
        <v>-0.60898414596</v>
      </c>
      <c r="K88" s="3">
        <v>1.20502457347</v>
      </c>
      <c r="L88" s="3">
        <v>1.01828068473</v>
      </c>
      <c r="M88" s="3">
        <v>0.857199756996</v>
      </c>
      <c r="N88" s="3">
        <v>1.13168099763</v>
      </c>
      <c r="O88" s="3">
        <v>1.32050142923</v>
      </c>
      <c r="P88" s="3">
        <v>0</v>
      </c>
      <c r="Q88" s="3">
        <v>0</v>
      </c>
    </row>
    <row r="89" spans="1:17" ht="12.75">
      <c r="A89" s="1" t="s">
        <v>43</v>
      </c>
      <c r="B89" s="3">
        <v>0</v>
      </c>
      <c r="C89" s="3">
        <v>0</v>
      </c>
      <c r="D89" s="3">
        <v>0</v>
      </c>
      <c r="E89" s="3">
        <v>1.42741361378</v>
      </c>
      <c r="F89" s="3">
        <v>1.24237175619</v>
      </c>
      <c r="G89" s="3">
        <v>2.29754233026</v>
      </c>
      <c r="H89" s="3">
        <v>0.46152611256</v>
      </c>
      <c r="I89" s="3">
        <v>0.319208803669</v>
      </c>
      <c r="J89" s="3">
        <v>-0.268751835702</v>
      </c>
      <c r="K89" s="3">
        <v>0.301580832997</v>
      </c>
      <c r="L89" s="3">
        <v>0.263748116488</v>
      </c>
      <c r="M89" s="3">
        <v>0.229191474502</v>
      </c>
      <c r="N89" s="3">
        <v>0.286986736843</v>
      </c>
      <c r="O89" s="3">
        <v>0.323916556677</v>
      </c>
      <c r="P89" s="3">
        <v>0</v>
      </c>
      <c r="Q89" s="3">
        <v>0</v>
      </c>
    </row>
    <row r="90" spans="1:17" ht="12.75">
      <c r="A90" s="1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1.94402884271</v>
      </c>
      <c r="H90" s="3">
        <v>0.807164223093</v>
      </c>
      <c r="I90" s="3">
        <v>0.576004516261</v>
      </c>
      <c r="J90" s="3">
        <v>0.43315995204</v>
      </c>
      <c r="K90" s="3">
        <v>0.303934385661</v>
      </c>
      <c r="L90" s="3">
        <v>-0.113580006962</v>
      </c>
      <c r="M90" s="3">
        <v>0.291761807527</v>
      </c>
      <c r="N90" s="3">
        <v>0.284730564464</v>
      </c>
      <c r="O90" s="3">
        <v>0.265659949919</v>
      </c>
      <c r="P90" s="3">
        <v>0</v>
      </c>
      <c r="Q90" s="3">
        <v>0</v>
      </c>
    </row>
    <row r="91" spans="1:17" ht="12.75">
      <c r="A91" s="1" t="s">
        <v>19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0.615439886302</v>
      </c>
      <c r="M91" s="3">
        <v>0.527882758369</v>
      </c>
      <c r="N91" s="3">
        <v>0.422934001201</v>
      </c>
      <c r="O91" s="3">
        <v>0.346808506479</v>
      </c>
      <c r="P91" s="3">
        <v>0</v>
      </c>
      <c r="Q91" s="3">
        <v>0</v>
      </c>
    </row>
    <row r="92" ht="12.75">
      <c r="A92" s="1"/>
    </row>
    <row r="93" spans="1:17" ht="12.75">
      <c r="A93" s="1" t="s">
        <v>60</v>
      </c>
      <c r="B93" s="3">
        <v>0.188755622189</v>
      </c>
      <c r="C93" s="3">
        <v>0.240695622952</v>
      </c>
      <c r="D93" s="3">
        <v>0.36324594257</v>
      </c>
      <c r="E93" s="3">
        <v>0.481125242635</v>
      </c>
      <c r="F93" s="3">
        <v>0.561138198995</v>
      </c>
      <c r="G93" s="3">
        <v>3.31381498804</v>
      </c>
      <c r="H93" s="3">
        <v>0.517485144794</v>
      </c>
      <c r="I93" s="3">
        <v>0.470427678759</v>
      </c>
      <c r="J93" s="3">
        <v>0.422718227807</v>
      </c>
      <c r="K93" s="3">
        <v>0.323590132787</v>
      </c>
      <c r="L93" s="3">
        <v>0.304602950309</v>
      </c>
      <c r="M93" s="3">
        <v>0.310413005152</v>
      </c>
      <c r="N93" s="3">
        <v>0.322498789686</v>
      </c>
      <c r="O93" s="3">
        <v>0.352024942342</v>
      </c>
      <c r="Q93" s="3">
        <v>0.323524255568</v>
      </c>
    </row>
    <row r="94" spans="1:17" ht="12.75">
      <c r="A94" s="1" t="s">
        <v>81</v>
      </c>
      <c r="B94" s="2">
        <v>0</v>
      </c>
      <c r="C94" s="2">
        <v>519.40000763</v>
      </c>
      <c r="D94" s="2">
        <v>1225.50319618</v>
      </c>
      <c r="E94" s="2">
        <v>1178.79300065</v>
      </c>
      <c r="F94" s="2">
        <v>800.1295636</v>
      </c>
      <c r="G94" s="2">
        <v>27526.7678904</v>
      </c>
      <c r="H94" s="2">
        <v>-27963.2984325</v>
      </c>
      <c r="I94" s="2">
        <v>-470.57466035</v>
      </c>
      <c r="J94" s="2">
        <v>-477.09450952</v>
      </c>
      <c r="K94" s="2">
        <v>-991.2809502</v>
      </c>
      <c r="L94" s="2">
        <v>-189.87182478</v>
      </c>
      <c r="M94" s="2">
        <v>58.10054843</v>
      </c>
      <c r="N94" s="2">
        <v>120.85784534</v>
      </c>
      <c r="O94" s="2">
        <v>295.26152656</v>
      </c>
      <c r="P94" s="2">
        <v>0</v>
      </c>
      <c r="Q94" s="2">
        <v>0</v>
      </c>
    </row>
    <row r="95" spans="1:17" ht="12.75">
      <c r="A95" s="1" t="s">
        <v>53</v>
      </c>
      <c r="B95" s="2">
        <v>0</v>
      </c>
      <c r="C95" s="2">
        <v>0</v>
      </c>
      <c r="D95" s="2">
        <v>1744.90320381</v>
      </c>
      <c r="E95" s="2">
        <v>2404.29619683</v>
      </c>
      <c r="F95" s="2">
        <v>1978.92256425</v>
      </c>
      <c r="G95" s="2">
        <v>28326.897454</v>
      </c>
      <c r="H95" s="2">
        <v>-436.53054201</v>
      </c>
      <c r="I95" s="2">
        <v>-28433.8730928</v>
      </c>
      <c r="J95" s="2">
        <v>-947.66916987</v>
      </c>
      <c r="K95" s="2">
        <v>-1468.37545972</v>
      </c>
      <c r="L95" s="2">
        <v>-1181.15277498</v>
      </c>
      <c r="M95" s="2">
        <v>-131.77127635</v>
      </c>
      <c r="N95" s="2">
        <v>178.95839377</v>
      </c>
      <c r="O95" s="2">
        <v>416.1193719</v>
      </c>
      <c r="P95" s="2">
        <v>0</v>
      </c>
      <c r="Q95" s="2">
        <v>0</v>
      </c>
    </row>
    <row r="96" spans="1:17" ht="12.75">
      <c r="A96" s="1" t="s">
        <v>20</v>
      </c>
      <c r="C96" s="3">
        <v>0.301274152605</v>
      </c>
      <c r="D96" s="3">
        <v>0.526637513054</v>
      </c>
      <c r="E96" s="3">
        <v>0.639213053213</v>
      </c>
      <c r="F96" s="3">
        <v>0.713684864125</v>
      </c>
      <c r="G96" s="3">
        <v>9.39399746179</v>
      </c>
      <c r="H96" s="3">
        <v>-9.56737877676</v>
      </c>
      <c r="I96" s="3">
        <v>0.368984401204</v>
      </c>
      <c r="J96" s="3">
        <v>0.35767443982</v>
      </c>
      <c r="K96" s="3">
        <v>0.0811639128437</v>
      </c>
      <c r="L96" s="3">
        <v>0.242601726682</v>
      </c>
      <c r="M96" s="3">
        <v>0.329644250245</v>
      </c>
      <c r="N96" s="3">
        <v>0.369366790563</v>
      </c>
      <c r="O96" s="3">
        <v>0.482725010076</v>
      </c>
      <c r="Q96" s="3">
        <v>0.423367093183</v>
      </c>
    </row>
    <row r="97" spans="1:17" ht="12.75">
      <c r="A97" s="1" t="s">
        <v>29</v>
      </c>
      <c r="D97" s="3">
        <v>0.440779118122</v>
      </c>
      <c r="E97" s="3">
        <v>0.598124281057</v>
      </c>
      <c r="F97" s="3">
        <v>0.6802585649</v>
      </c>
      <c r="G97" s="3">
        <v>5.64580911286</v>
      </c>
      <c r="H97" s="3">
        <v>0.466461280689</v>
      </c>
      <c r="I97" s="3">
        <v>-2.79864543361</v>
      </c>
      <c r="J97" s="3">
        <v>0.361086479867</v>
      </c>
      <c r="K97" s="3">
        <v>0.221783962353</v>
      </c>
      <c r="L97" s="3">
        <v>0.164049756453</v>
      </c>
      <c r="M97" s="3">
        <v>0.291612002672</v>
      </c>
      <c r="N97" s="3">
        <v>0.350553531219</v>
      </c>
      <c r="O97" s="3">
        <v>0.428795374543</v>
      </c>
      <c r="Q97" s="3">
        <v>0.879716250367</v>
      </c>
    </row>
    <row r="99" spans="1:17" ht="12.75">
      <c r="A99" s="1" t="s">
        <v>38</v>
      </c>
      <c r="B99" s="2">
        <v>56.3093240893</v>
      </c>
      <c r="C99" s="2">
        <v>81.3597644448</v>
      </c>
      <c r="D99" s="2">
        <v>40.8583848979</v>
      </c>
      <c r="E99" s="2">
        <v>-204.800422033</v>
      </c>
      <c r="F99" s="2">
        <v>-70.0554930981</v>
      </c>
      <c r="G99" s="2">
        <v>1151.86877887</v>
      </c>
      <c r="H99" s="2">
        <v>8065.7910083</v>
      </c>
      <c r="I99" s="2">
        <v>1537.67343079</v>
      </c>
      <c r="J99" s="2">
        <v>4075.10382252</v>
      </c>
      <c r="K99" s="2">
        <v>5510.42283413</v>
      </c>
      <c r="L99" s="2">
        <v>-1126.07790142</v>
      </c>
      <c r="M99" s="2">
        <v>-535.116501422</v>
      </c>
      <c r="N99" s="2">
        <v>305.521998578</v>
      </c>
      <c r="O99" s="2">
        <v>-323.537301422</v>
      </c>
      <c r="P99" s="2">
        <v>-323.537301422</v>
      </c>
      <c r="Q99" s="2">
        <v>5776.54010258</v>
      </c>
    </row>
    <row r="100" spans="1:17" ht="12.75">
      <c r="A100" s="1" t="s">
        <v>84</v>
      </c>
      <c r="B100" s="2">
        <v>29.3277729631</v>
      </c>
      <c r="C100" s="2">
        <v>10.1513100592</v>
      </c>
      <c r="D100" s="2">
        <v>51.1903902743</v>
      </c>
      <c r="E100" s="2">
        <v>142.151845728</v>
      </c>
      <c r="F100" s="2">
        <v>397.581291438</v>
      </c>
      <c r="G100" s="2">
        <v>401.957577806</v>
      </c>
      <c r="H100" s="2">
        <v>324.143680826</v>
      </c>
      <c r="I100" s="2">
        <v>558.80250971</v>
      </c>
      <c r="J100" s="2">
        <v>881.181025059</v>
      </c>
      <c r="K100" s="2">
        <v>323.625168342</v>
      </c>
      <c r="L100" s="2">
        <v>323.537301422</v>
      </c>
      <c r="M100" s="2">
        <v>323.537301422</v>
      </c>
      <c r="N100" s="2">
        <v>323.537301422</v>
      </c>
      <c r="O100" s="2">
        <v>323.537301422</v>
      </c>
      <c r="P100" s="2">
        <v>323.537301422</v>
      </c>
      <c r="Q100" s="2">
        <v>32.4119889123</v>
      </c>
    </row>
    <row r="102" spans="1:17" ht="12.75">
      <c r="A102" s="1" t="s">
        <v>103</v>
      </c>
      <c r="B102" s="2">
        <v>-42.3786319318</v>
      </c>
      <c r="C102" s="2">
        <v>288.864484772</v>
      </c>
      <c r="D102" s="2">
        <v>866.009905192</v>
      </c>
      <c r="E102" s="2">
        <v>1607.87412081</v>
      </c>
      <c r="F102" s="2">
        <v>4386.97973368</v>
      </c>
      <c r="G102" s="2">
        <v>5226.74201937</v>
      </c>
      <c r="H102" s="2">
        <v>12831.5536393</v>
      </c>
      <c r="I102" s="2">
        <v>8926.11917387</v>
      </c>
      <c r="J102" s="2">
        <v>15152.1182496</v>
      </c>
      <c r="K102" s="2">
        <v>14343.4073344</v>
      </c>
      <c r="Q102" s="2">
        <v>14226.3952114</v>
      </c>
    </row>
    <row r="103" spans="1:17" ht="12.75">
      <c r="A103" s="1" t="s">
        <v>56</v>
      </c>
      <c r="B103" s="2">
        <v>221.717963601</v>
      </c>
      <c r="C103" s="2">
        <v>449.494038063</v>
      </c>
      <c r="D103" s="2">
        <v>1118.83094584</v>
      </c>
      <c r="E103" s="2">
        <v>2449.97275054</v>
      </c>
      <c r="F103" s="2">
        <v>4930.72821049</v>
      </c>
      <c r="G103" s="2">
        <v>43068.7904682</v>
      </c>
      <c r="H103" s="2">
        <v>8335.12322124</v>
      </c>
      <c r="I103" s="2">
        <v>11391.0657421</v>
      </c>
      <c r="J103" s="2">
        <v>18482.6173148</v>
      </c>
      <c r="K103" s="2">
        <v>16429.7536523</v>
      </c>
      <c r="L103" s="2">
        <v>18564.3744</v>
      </c>
      <c r="M103" s="2">
        <v>25190.2964</v>
      </c>
      <c r="N103" s="2">
        <v>33013.1729</v>
      </c>
      <c r="Q103" s="2">
        <v>16738.8983554</v>
      </c>
    </row>
    <row r="105" spans="1:17" ht="12.75">
      <c r="A105" s="1" t="s">
        <v>45</v>
      </c>
      <c r="B105" s="2">
        <v>26.5416345316</v>
      </c>
      <c r="C105" s="2">
        <v>48.8158586669</v>
      </c>
      <c r="D105" s="2">
        <v>131.811341318</v>
      </c>
      <c r="E105" s="2">
        <v>231.672527098</v>
      </c>
      <c r="F105" s="2">
        <v>523.124663415</v>
      </c>
      <c r="G105" s="2">
        <v>1037.39333033</v>
      </c>
      <c r="H105" s="2">
        <v>1330.75313862</v>
      </c>
      <c r="I105" s="2">
        <v>2048.44687966</v>
      </c>
      <c r="J105" s="2">
        <v>2746.46574329</v>
      </c>
      <c r="K105" s="2">
        <v>2467.51147469</v>
      </c>
      <c r="Q105" s="2">
        <v>2481.57883429</v>
      </c>
    </row>
    <row r="106" spans="1:17" ht="12.75">
      <c r="A106" s="1" t="s">
        <v>87</v>
      </c>
      <c r="B106" s="3">
        <v>-0.626297577854</v>
      </c>
      <c r="C106" s="3">
        <v>0.168992248062</v>
      </c>
      <c r="D106" s="3">
        <v>0.152205350687</v>
      </c>
      <c r="E106" s="3">
        <v>0.144086234177</v>
      </c>
      <c r="F106" s="3">
        <v>0.119244832475</v>
      </c>
      <c r="G106" s="3">
        <v>0.198478005321</v>
      </c>
      <c r="H106" s="3">
        <v>0.103709431924</v>
      </c>
      <c r="I106" s="3">
        <v>0.229489080278</v>
      </c>
      <c r="J106" s="3">
        <v>0.181259524117</v>
      </c>
      <c r="K106" s="3">
        <v>0.172031053513</v>
      </c>
      <c r="L106" s="3">
        <v>-0.0152633213037</v>
      </c>
      <c r="M106" s="3">
        <v>0.0239515001789</v>
      </c>
      <c r="N106" s="3">
        <v>0.0575537708685</v>
      </c>
      <c r="Q106" s="3">
        <v>0.173139333972</v>
      </c>
    </row>
    <row r="107" spans="1:17" ht="12.75">
      <c r="A107" s="1" t="s">
        <v>86</v>
      </c>
      <c r="B107" s="2">
        <v>-138.86142357</v>
      </c>
      <c r="C107" s="2">
        <v>75.9610079827</v>
      </c>
      <c r="D107" s="2">
        <v>170.29205647</v>
      </c>
      <c r="E107" s="2">
        <v>353.007347462</v>
      </c>
      <c r="F107" s="2">
        <v>587.963859439</v>
      </c>
      <c r="G107" s="2">
        <v>8305.96627418</v>
      </c>
      <c r="H107" s="2">
        <v>1821.85129063</v>
      </c>
      <c r="I107" s="2">
        <v>2806.65177507</v>
      </c>
      <c r="J107" s="2">
        <v>8288.89669484</v>
      </c>
      <c r="K107" s="2">
        <v>231.650627172</v>
      </c>
      <c r="L107" s="2">
        <v>-283.35401127</v>
      </c>
      <c r="M107" s="2">
        <v>603.34538873</v>
      </c>
      <c r="N107" s="2">
        <v>1900.03258873</v>
      </c>
      <c r="O107" s="2">
        <v>-1097.73181127</v>
      </c>
      <c r="P107" s="2">
        <v>-1097.73181127</v>
      </c>
      <c r="Q107" s="2">
        <v>600.935831434</v>
      </c>
    </row>
    <row r="109" spans="1:17" ht="12.75">
      <c r="A109" s="1" t="s">
        <v>100</v>
      </c>
      <c r="B109" s="2">
        <v>-48.6841031189</v>
      </c>
      <c r="C109" s="2">
        <v>-63.4456878698</v>
      </c>
      <c r="D109" s="2">
        <v>-72.3240376353</v>
      </c>
      <c r="E109" s="2">
        <v>-39.9106412503</v>
      </c>
      <c r="F109" s="2">
        <v>-86.7509610794</v>
      </c>
      <c r="G109" s="2">
        <v>-284.733424986</v>
      </c>
      <c r="H109" s="2">
        <v>-245.549076</v>
      </c>
      <c r="I109" s="2">
        <v>-383.340306023</v>
      </c>
      <c r="J109" s="2">
        <v>-2749.48400335</v>
      </c>
      <c r="K109" s="2">
        <v>1182.40204297</v>
      </c>
      <c r="L109" s="2">
        <v>1097.73181127</v>
      </c>
      <c r="M109" s="2">
        <v>1097.73181127</v>
      </c>
      <c r="N109" s="2">
        <v>1097.73181127</v>
      </c>
      <c r="O109" s="2">
        <v>1097.73181127</v>
      </c>
      <c r="P109" s="2">
        <v>1097.73181127</v>
      </c>
      <c r="Q109" s="2">
        <v>1170.89060864</v>
      </c>
    </row>
    <row r="110" spans="1:17" ht="12.75">
      <c r="A110" s="1" t="s">
        <v>49</v>
      </c>
      <c r="B110" s="2">
        <v>-43.84502058</v>
      </c>
      <c r="C110" s="2">
        <v>-63.4456878698</v>
      </c>
      <c r="D110" s="2">
        <v>-68.4103992351</v>
      </c>
      <c r="E110" s="2">
        <v>-18.603765045</v>
      </c>
      <c r="F110" s="2">
        <v>-14.4039331604</v>
      </c>
      <c r="G110" s="2">
        <v>-9.53962071222</v>
      </c>
      <c r="H110" s="2">
        <v>26.9332212931</v>
      </c>
      <c r="I110" s="2">
        <v>364.158421043</v>
      </c>
      <c r="J110" s="2">
        <v>388.299156958</v>
      </c>
      <c r="K110" s="2">
        <v>1098.02993551</v>
      </c>
      <c r="L110" s="2">
        <v>1097.73181127</v>
      </c>
      <c r="M110" s="2">
        <v>1097.73181127</v>
      </c>
      <c r="N110" s="2">
        <v>1097.73181127</v>
      </c>
      <c r="O110" s="2">
        <v>1097.73181127</v>
      </c>
      <c r="P110" s="2">
        <v>1097.73181127</v>
      </c>
      <c r="Q110" s="2">
        <v>1091.00934404</v>
      </c>
    </row>
    <row r="111" spans="1:17" ht="12.75">
      <c r="A111" s="1" t="s">
        <v>16</v>
      </c>
      <c r="Q111" s="1" t="s">
        <v>117</v>
      </c>
    </row>
    <row r="112" spans="1:17" ht="12.75">
      <c r="A112" s="1" t="s">
        <v>62</v>
      </c>
      <c r="B112" s="2">
        <v>-4.83908253892</v>
      </c>
      <c r="C112" s="2">
        <v>0</v>
      </c>
      <c r="D112" s="2">
        <v>-3.91363840018</v>
      </c>
      <c r="E112" s="2">
        <v>-0.954039233077</v>
      </c>
      <c r="F112" s="2">
        <v>-33.227254904</v>
      </c>
      <c r="G112" s="2">
        <v>-257.08469377</v>
      </c>
      <c r="H112" s="2">
        <v>-272.482297293</v>
      </c>
      <c r="I112" s="2">
        <v>-747.498727066</v>
      </c>
      <c r="J112" s="2">
        <v>-3137.78316031</v>
      </c>
      <c r="K112" s="2">
        <v>84.3721074533</v>
      </c>
      <c r="Q112" s="1" t="s">
        <v>117</v>
      </c>
    </row>
    <row r="113" spans="1:17" ht="12.75">
      <c r="A113" s="1" t="s">
        <v>34</v>
      </c>
      <c r="B113" s="2">
        <v>0</v>
      </c>
      <c r="C113" s="2">
        <v>0</v>
      </c>
      <c r="D113" s="2">
        <v>0</v>
      </c>
      <c r="E113" s="2">
        <v>-17.6497258119</v>
      </c>
      <c r="F113" s="2">
        <v>-34.0456601972</v>
      </c>
      <c r="G113" s="2">
        <v>-15.6837832048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</row>
    <row r="114" spans="1:17" ht="12.75">
      <c r="A114" s="1" t="s">
        <v>114</v>
      </c>
      <c r="Q114" s="1" t="s">
        <v>117</v>
      </c>
    </row>
    <row r="115" spans="1:17" ht="12.75">
      <c r="A115" s="1" t="s">
        <v>78</v>
      </c>
      <c r="Q115" s="1" t="s">
        <v>117</v>
      </c>
    </row>
    <row r="116" spans="1:17" ht="12.75">
      <c r="A116" s="1" t="s">
        <v>41</v>
      </c>
      <c r="Q116" s="1" t="s">
        <v>117</v>
      </c>
    </row>
    <row r="117" spans="1:17" ht="12.75">
      <c r="A117" s="1" t="s">
        <v>91</v>
      </c>
      <c r="B117" s="2">
        <v>0</v>
      </c>
      <c r="C117" s="2">
        <v>0</v>
      </c>
      <c r="D117" s="2">
        <v>0</v>
      </c>
      <c r="E117" s="2">
        <v>-2.70311116038</v>
      </c>
      <c r="F117" s="2">
        <v>-5.07411281786</v>
      </c>
      <c r="G117" s="2">
        <v>-2.42532729971</v>
      </c>
      <c r="H117" s="2">
        <v>0</v>
      </c>
      <c r="I117" s="2">
        <v>0</v>
      </c>
      <c r="Q117" s="1" t="s">
        <v>117</v>
      </c>
    </row>
    <row r="119" spans="1:17" ht="12.75">
      <c r="A119" s="1" t="s">
        <v>92</v>
      </c>
      <c r="B119" s="2">
        <v>-117.604369583</v>
      </c>
      <c r="C119" s="2">
        <v>176.602938235</v>
      </c>
      <c r="D119" s="2">
        <v>661.874526238</v>
      </c>
      <c r="E119" s="2">
        <v>1336.29095247</v>
      </c>
      <c r="F119" s="2">
        <v>3777.10410919</v>
      </c>
      <c r="G119" s="2">
        <v>3904.61526405</v>
      </c>
      <c r="H119" s="2">
        <v>11255.2514246</v>
      </c>
      <c r="I119" s="2">
        <v>6494.33198819</v>
      </c>
      <c r="J119" s="2">
        <v>9656.16850285</v>
      </c>
      <c r="K119" s="2">
        <v>13058.2979027</v>
      </c>
      <c r="Q119" s="2">
        <v>12915.7069858</v>
      </c>
    </row>
    <row r="120" spans="1:17" ht="12.75">
      <c r="A120" s="1" t="s">
        <v>99</v>
      </c>
      <c r="B120" s="2">
        <v>478.183756754</v>
      </c>
      <c r="C120" s="2">
        <v>196.930091843</v>
      </c>
      <c r="D120" s="2">
        <v>286.664363134</v>
      </c>
      <c r="E120" s="2">
        <v>760.674450615</v>
      </c>
      <c r="F120" s="2">
        <v>565.660241858</v>
      </c>
      <c r="G120" s="2">
        <v>31142.942355</v>
      </c>
      <c r="H120" s="2">
        <v>-4496.43041803</v>
      </c>
      <c r="I120" s="2">
        <v>2473.42228487</v>
      </c>
      <c r="J120" s="2">
        <v>3287.03612036</v>
      </c>
      <c r="K120" s="2">
        <v>1957.40307952</v>
      </c>
      <c r="Q120" s="2">
        <v>2051.36492954</v>
      </c>
    </row>
    <row r="121" spans="1:17" ht="12.75">
      <c r="A121" s="1" t="s">
        <v>67</v>
      </c>
      <c r="Q121" s="1" t="s">
        <v>117</v>
      </c>
    </row>
    <row r="122" spans="1:17" ht="12.75">
      <c r="A122" s="1" t="s">
        <v>66</v>
      </c>
      <c r="Q122" s="1" t="s">
        <v>117</v>
      </c>
    </row>
    <row r="123" spans="1:17" ht="12.75">
      <c r="A123" s="1" t="s">
        <v>94</v>
      </c>
      <c r="Q123" s="1" t="s">
        <v>117</v>
      </c>
    </row>
    <row r="124" spans="1:17" ht="12.75">
      <c r="A124" s="1" t="s">
        <v>28</v>
      </c>
      <c r="Q124" s="1" t="s">
        <v>117</v>
      </c>
    </row>
    <row r="125" spans="1:17" ht="12.75">
      <c r="A125" s="1" t="s">
        <v>31</v>
      </c>
      <c r="Q125" s="1" t="s">
        <v>117</v>
      </c>
    </row>
    <row r="126" spans="1:17" ht="12.75">
      <c r="A126" s="1" t="s">
        <v>85</v>
      </c>
      <c r="Q126" s="1" t="s">
        <v>117</v>
      </c>
    </row>
    <row r="127" spans="1:17" ht="12.75">
      <c r="A127" s="1" t="s">
        <v>24</v>
      </c>
      <c r="Q127" s="1" t="s">
        <v>117</v>
      </c>
    </row>
    <row r="128" spans="1:17" ht="12.75">
      <c r="A128" s="1" t="s">
        <v>63</v>
      </c>
      <c r="Q128" s="1" t="s">
        <v>117</v>
      </c>
    </row>
    <row r="129" spans="1:17" ht="12.75">
      <c r="A129" s="1" t="s">
        <v>22</v>
      </c>
      <c r="Q129" s="1" t="s">
        <v>117</v>
      </c>
    </row>
    <row r="130" spans="1:17" ht="12.75">
      <c r="A130" s="1" t="s">
        <v>33</v>
      </c>
      <c r="B130" s="2">
        <v>0</v>
      </c>
      <c r="C130" s="2">
        <v>0</v>
      </c>
      <c r="D130" s="2">
        <v>0</v>
      </c>
      <c r="E130" s="2">
        <v>9.87715918902E-11</v>
      </c>
      <c r="F130" s="2">
        <v>0</v>
      </c>
      <c r="G130" s="2">
        <v>3014.84986019</v>
      </c>
      <c r="H130" s="2">
        <v>-7704.79134049</v>
      </c>
      <c r="I130" s="2">
        <v>-991.06405732</v>
      </c>
      <c r="J130" s="2">
        <v>-1112.68157186</v>
      </c>
      <c r="K130" s="2">
        <v>-5351.66613011</v>
      </c>
      <c r="Q130" s="2">
        <v>-4995.1565689</v>
      </c>
    </row>
    <row r="131" spans="1:17" ht="12.75">
      <c r="A131" s="1" t="s">
        <v>35</v>
      </c>
      <c r="Q131" s="1" t="s">
        <v>117</v>
      </c>
    </row>
    <row r="132" spans="1:17" ht="12.75">
      <c r="A132" s="1" t="s">
        <v>113</v>
      </c>
      <c r="G132" s="2">
        <v>32286.9107749</v>
      </c>
      <c r="H132" s="2">
        <v>2.0283179109E-08</v>
      </c>
      <c r="I132" s="2">
        <v>-127.433142814</v>
      </c>
      <c r="J132" s="2">
        <v>-120.881315467</v>
      </c>
      <c r="K132" s="2">
        <v>-173.514369392</v>
      </c>
      <c r="Q132" s="2">
        <v>248.823221021</v>
      </c>
    </row>
    <row r="133" spans="1:17" ht="12.75">
      <c r="A133" s="1" t="s">
        <v>75</v>
      </c>
      <c r="B133" s="2">
        <v>165.403058102</v>
      </c>
      <c r="C133" s="2">
        <v>-27.1451493158</v>
      </c>
      <c r="D133" s="2">
        <v>-38.4807151519</v>
      </c>
      <c r="E133" s="2">
        <v>-121.334820363</v>
      </c>
      <c r="F133" s="2">
        <v>-64.8391960249</v>
      </c>
      <c r="G133" s="2">
        <v>-6983.83951886</v>
      </c>
      <c r="H133" s="2">
        <v>-245.549076009</v>
      </c>
      <c r="I133" s="2">
        <v>-374.864589381</v>
      </c>
      <c r="J133" s="2">
        <v>-2792.9469482</v>
      </c>
      <c r="K133" s="2">
        <v>1053.45880455</v>
      </c>
      <c r="Q133" s="2">
        <v>709.752394215</v>
      </c>
    </row>
    <row r="134" spans="1:17" ht="12.75">
      <c r="A134" s="1" t="s">
        <v>49</v>
      </c>
      <c r="B134" s="2">
        <v>43.84502058</v>
      </c>
      <c r="C134" s="2">
        <v>63.4456878698</v>
      </c>
      <c r="D134" s="2">
        <v>68.4103992351</v>
      </c>
      <c r="E134" s="2">
        <v>18.603765045</v>
      </c>
      <c r="F134" s="2">
        <v>14.4039331604</v>
      </c>
      <c r="G134" s="2">
        <v>9.53962071222</v>
      </c>
      <c r="H134" s="2">
        <v>-26.9332212931</v>
      </c>
      <c r="I134" s="2">
        <v>-364.158421043</v>
      </c>
      <c r="J134" s="2">
        <v>-388.299156958</v>
      </c>
      <c r="K134" s="2">
        <v>-1098.02993551</v>
      </c>
      <c r="L134" s="2">
        <v>-1097.73181127</v>
      </c>
      <c r="M134" s="2">
        <v>-1097.73181127</v>
      </c>
      <c r="N134" s="2">
        <v>-1097.73181127</v>
      </c>
      <c r="O134" s="2">
        <v>-1097.73181127</v>
      </c>
      <c r="P134" s="2">
        <v>-1097.73181127</v>
      </c>
      <c r="Q134" s="2">
        <v>-1091.00934404</v>
      </c>
    </row>
    <row r="135" spans="1:17" ht="12.75">
      <c r="A135" s="1" t="s">
        <v>62</v>
      </c>
      <c r="B135" s="2">
        <v>4.83908253892</v>
      </c>
      <c r="C135" s="2">
        <v>0</v>
      </c>
      <c r="D135" s="2">
        <v>3.91363840018</v>
      </c>
      <c r="E135" s="2">
        <v>0.954039233077</v>
      </c>
      <c r="F135" s="2">
        <v>33.227254904</v>
      </c>
      <c r="G135" s="2">
        <v>257.08469377</v>
      </c>
      <c r="H135" s="2">
        <v>272.482297293</v>
      </c>
      <c r="I135" s="2">
        <v>747.498727066</v>
      </c>
      <c r="J135" s="2">
        <v>3137.78316031</v>
      </c>
      <c r="K135" s="2">
        <v>-84.3721074533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-79.881264601</v>
      </c>
    </row>
    <row r="136" spans="1:17" ht="12.75">
      <c r="A136" s="1" t="s">
        <v>34</v>
      </c>
      <c r="B136" s="2">
        <v>0</v>
      </c>
      <c r="C136" s="2">
        <v>0</v>
      </c>
      <c r="D136" s="2">
        <v>0</v>
      </c>
      <c r="E136" s="2">
        <v>17.6497258119</v>
      </c>
      <c r="F136" s="2">
        <v>34.0456601972</v>
      </c>
      <c r="G136" s="2">
        <v>15.6837832048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</row>
    <row r="137" spans="1:17" ht="12.75">
      <c r="A137" s="1" t="s">
        <v>91</v>
      </c>
      <c r="B137" s="2">
        <v>0</v>
      </c>
      <c r="C137" s="2">
        <v>0</v>
      </c>
      <c r="D137" s="2">
        <v>0</v>
      </c>
      <c r="E137" s="2">
        <v>2.70311116038</v>
      </c>
      <c r="F137" s="2">
        <v>5.07411281786</v>
      </c>
      <c r="G137" s="2">
        <v>2.42532729971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</row>
    <row r="138" ht="12.75">
      <c r="A138" s="1"/>
    </row>
    <row r="139" spans="1:17" ht="12.75">
      <c r="A139" s="1" t="s">
        <v>40</v>
      </c>
      <c r="B139" s="2">
        <v>360.579387171</v>
      </c>
      <c r="C139" s="2">
        <v>373.533030079</v>
      </c>
      <c r="D139" s="2">
        <v>948.538889368</v>
      </c>
      <c r="E139" s="2">
        <v>2096.96540309</v>
      </c>
      <c r="F139" s="2">
        <v>4342.76435104</v>
      </c>
      <c r="G139" s="2">
        <v>35047.557619</v>
      </c>
      <c r="H139" s="2">
        <v>6758.8210066</v>
      </c>
      <c r="I139" s="2">
        <v>8967.75427305</v>
      </c>
      <c r="J139" s="2">
        <v>12943.2046233</v>
      </c>
      <c r="K139" s="2">
        <v>15015.7009822</v>
      </c>
      <c r="L139" s="2">
        <v>17749.9966</v>
      </c>
      <c r="M139" s="2">
        <v>23489.2192</v>
      </c>
      <c r="N139" s="2">
        <v>30015.4085</v>
      </c>
      <c r="O139" s="2">
        <v>30352.5976</v>
      </c>
      <c r="Q139" s="2">
        <v>14967.0719153</v>
      </c>
    </row>
    <row r="141" spans="1:17" ht="12.75">
      <c r="A141" s="1" t="s">
        <v>39</v>
      </c>
      <c r="B141" s="4">
        <v>-0.0498534843504</v>
      </c>
      <c r="C141" s="4">
        <v>0.0731578037428</v>
      </c>
      <c r="D141" s="4">
        <v>0.266992547898</v>
      </c>
      <c r="E141" s="4">
        <v>0.582515672391</v>
      </c>
      <c r="F141" s="4">
        <v>1.73659959044</v>
      </c>
      <c r="G141" s="4">
        <v>1.6707810287</v>
      </c>
      <c r="H141" s="4">
        <v>4.57902824435</v>
      </c>
      <c r="I141" s="4">
        <v>2.60502687052</v>
      </c>
      <c r="J141" s="4">
        <v>3.78228300151</v>
      </c>
      <c r="K141" s="4">
        <v>5.06135577623</v>
      </c>
      <c r="Q141" s="4">
        <v>5.00699290822</v>
      </c>
    </row>
    <row r="142" spans="1:17" ht="12.75">
      <c r="A142" s="1" t="s">
        <v>108</v>
      </c>
      <c r="B142" s="4">
        <v>-0.0498534843504</v>
      </c>
      <c r="C142" s="4">
        <v>0.0716441940102</v>
      </c>
      <c r="D142" s="4">
        <v>0.262440335543</v>
      </c>
      <c r="E142" s="4">
        <v>0.559351591656</v>
      </c>
      <c r="F142" s="4">
        <v>1.6196844379</v>
      </c>
      <c r="G142" s="4">
        <v>1.56184610563</v>
      </c>
      <c r="H142" s="4">
        <v>4.39315043896</v>
      </c>
      <c r="I142" s="4">
        <v>2.52403108752</v>
      </c>
      <c r="J142" s="4">
        <v>3.69968141872</v>
      </c>
      <c r="K142" s="4">
        <v>4.97838273072</v>
      </c>
      <c r="Q142" s="4">
        <v>4.92736808501</v>
      </c>
    </row>
    <row r="143" spans="1:17" ht="12.75">
      <c r="A143" s="1" t="s">
        <v>98</v>
      </c>
      <c r="B143" s="4">
        <v>0.152852643989</v>
      </c>
      <c r="C143" s="4">
        <v>0.151534697801</v>
      </c>
      <c r="D143" s="4">
        <v>0.376105824492</v>
      </c>
      <c r="E143" s="4">
        <v>0.877758645076</v>
      </c>
      <c r="F143" s="4">
        <v>1.86224886408</v>
      </c>
      <c r="G143" s="4">
        <v>13.9965806951</v>
      </c>
      <c r="H143" s="4">
        <v>2.63819565298</v>
      </c>
      <c r="I143" s="4">
        <v>3.48545266793</v>
      </c>
      <c r="J143" s="4">
        <v>4.95900137375</v>
      </c>
      <c r="K143" s="4">
        <v>5.72418560946</v>
      </c>
      <c r="L143" s="4">
        <v>6.7811</v>
      </c>
      <c r="M143" s="4">
        <v>8.765</v>
      </c>
      <c r="N143" s="4">
        <v>11.3652</v>
      </c>
      <c r="O143" s="4">
        <v>11.3261</v>
      </c>
      <c r="Q143" s="4">
        <v>5.7053830667</v>
      </c>
    </row>
    <row r="144" spans="1:17" ht="12.75">
      <c r="A144" s="1" t="s">
        <v>83</v>
      </c>
      <c r="G144" s="4">
        <v>13.9965806951</v>
      </c>
      <c r="H144" s="4">
        <v>2.63819565298</v>
      </c>
      <c r="I144" s="4">
        <v>3.48545266793</v>
      </c>
      <c r="J144" s="4">
        <v>4.95900137375</v>
      </c>
      <c r="K144" s="4">
        <v>5.72418560946</v>
      </c>
      <c r="L144" s="4">
        <v>6.7811</v>
      </c>
      <c r="M144" s="4">
        <v>8.765</v>
      </c>
      <c r="N144" s="4">
        <v>11.3652</v>
      </c>
      <c r="O144" s="4">
        <v>11.3261</v>
      </c>
      <c r="Q144" s="4">
        <v>5.7053830667</v>
      </c>
    </row>
    <row r="145" spans="1:17" ht="12.75">
      <c r="A145" s="1" t="s">
        <v>61</v>
      </c>
      <c r="D145" s="4">
        <v>0.378363372611</v>
      </c>
      <c r="E145" s="4">
        <v>0.964024185926</v>
      </c>
      <c r="F145" s="4">
        <v>1.95021715544</v>
      </c>
      <c r="G145" s="4">
        <v>14.0443081954</v>
      </c>
      <c r="H145" s="4">
        <v>2.7320202484</v>
      </c>
      <c r="I145" s="4">
        <v>3.55284956765</v>
      </c>
      <c r="J145" s="4">
        <v>5.12784556196</v>
      </c>
      <c r="K145" s="4">
        <v>5.81351196348</v>
      </c>
      <c r="L145" s="4">
        <v>6.8175581337</v>
      </c>
      <c r="M145" s="4">
        <v>9.02192383582</v>
      </c>
      <c r="N145" s="4">
        <v>11.5285538903</v>
      </c>
      <c r="O145" s="4">
        <v>11.6580641287</v>
      </c>
      <c r="Q145" s="4">
        <v>5.77854743494</v>
      </c>
    </row>
    <row r="146" spans="1:17" ht="12.75">
      <c r="A146" s="1" t="s">
        <v>58</v>
      </c>
      <c r="B146" s="1" t="s">
        <v>117</v>
      </c>
      <c r="C146" s="3">
        <v>-0.0086223316348</v>
      </c>
      <c r="D146" s="3">
        <v>1.48197825283</v>
      </c>
      <c r="E146" s="3">
        <v>1.33380763582</v>
      </c>
      <c r="F146" s="3">
        <v>1.12159558271</v>
      </c>
      <c r="G146" s="3">
        <v>6.51595609216</v>
      </c>
      <c r="H146" s="3">
        <v>-0.811511417649</v>
      </c>
      <c r="I146" s="3">
        <v>0.321150182319</v>
      </c>
      <c r="J146" s="3">
        <v>0.422771113603</v>
      </c>
      <c r="K146" s="3">
        <v>0.154302081817</v>
      </c>
      <c r="L146" s="3">
        <v>0.184640132702</v>
      </c>
      <c r="M146" s="3">
        <v>0.292563153471</v>
      </c>
      <c r="N146" s="3">
        <v>0.296657159156</v>
      </c>
      <c r="O146" s="3">
        <v>-0.00344032661106</v>
      </c>
      <c r="P146" s="1" t="s">
        <v>117</v>
      </c>
      <c r="Q146" s="1" t="s">
        <v>117</v>
      </c>
    </row>
    <row r="147" spans="1:17" ht="12.75">
      <c r="A147" s="1" t="s">
        <v>48</v>
      </c>
      <c r="B147" s="3">
        <v>0</v>
      </c>
      <c r="C147" s="3">
        <v>0</v>
      </c>
      <c r="D147" s="3">
        <v>1.46057781322</v>
      </c>
      <c r="E147" s="3">
        <v>4.79245979839</v>
      </c>
      <c r="F147" s="3">
        <v>3.95139597105</v>
      </c>
      <c r="G147" s="3">
        <v>14.945819245</v>
      </c>
      <c r="H147" s="3">
        <v>0.416671908822</v>
      </c>
      <c r="I147" s="3">
        <v>-0.750978275062</v>
      </c>
      <c r="J147" s="3">
        <v>0.879694316135</v>
      </c>
      <c r="K147" s="3">
        <v>0.642307658381</v>
      </c>
      <c r="L147" s="3">
        <v>0.367432571382</v>
      </c>
      <c r="M147" s="3">
        <v>0.531222185653</v>
      </c>
      <c r="N147" s="3">
        <v>0.676011266609</v>
      </c>
      <c r="O147" s="3">
        <v>0.292196235026</v>
      </c>
      <c r="P147" s="3">
        <v>0</v>
      </c>
      <c r="Q147" s="3">
        <v>0</v>
      </c>
    </row>
    <row r="148" spans="1:17" ht="12.75">
      <c r="A148" s="1" t="s">
        <v>26</v>
      </c>
      <c r="B148" s="3">
        <v>0</v>
      </c>
      <c r="C148" s="3">
        <v>0</v>
      </c>
      <c r="D148" s="3">
        <v>0</v>
      </c>
      <c r="E148" s="3">
        <v>4.74251528903</v>
      </c>
      <c r="F148" s="3">
        <v>11.2892571213</v>
      </c>
      <c r="G148" s="3">
        <v>36.2144747133</v>
      </c>
      <c r="H148" s="3">
        <v>2.00560486391</v>
      </c>
      <c r="I148" s="3">
        <v>0.871636350627</v>
      </c>
      <c r="J148" s="3">
        <v>-0.645699083099</v>
      </c>
      <c r="K148" s="3">
        <v>1.16973506229</v>
      </c>
      <c r="L148" s="3">
        <v>0.945543562362</v>
      </c>
      <c r="M148" s="3">
        <v>0.767492956624</v>
      </c>
      <c r="N148" s="3">
        <v>0.985470209285</v>
      </c>
      <c r="O148" s="3">
        <v>0.670245240448</v>
      </c>
      <c r="P148" s="3">
        <v>0</v>
      </c>
      <c r="Q148" s="3">
        <v>0</v>
      </c>
    </row>
    <row r="149" spans="1:17" ht="12.75">
      <c r="A149" s="1" t="s">
        <v>43</v>
      </c>
      <c r="B149" s="3">
        <v>0</v>
      </c>
      <c r="C149" s="3">
        <v>0</v>
      </c>
      <c r="D149" s="3">
        <v>0</v>
      </c>
      <c r="E149" s="3">
        <v>0.790746262395</v>
      </c>
      <c r="F149" s="3">
        <v>1.30767800263</v>
      </c>
      <c r="G149" s="3">
        <v>2.33864798546</v>
      </c>
      <c r="H149" s="3">
        <v>0.443147190708</v>
      </c>
      <c r="I149" s="3">
        <v>0.232368220437</v>
      </c>
      <c r="J149" s="3">
        <v>-0.292395218754</v>
      </c>
      <c r="K149" s="3">
        <v>0.294599899713</v>
      </c>
      <c r="L149" s="3">
        <v>0.248380529395</v>
      </c>
      <c r="M149" s="3">
        <v>0.209073114046</v>
      </c>
      <c r="N149" s="3">
        <v>0.256862566511</v>
      </c>
      <c r="O149" s="3">
        <v>0.186479068558</v>
      </c>
      <c r="P149" s="3">
        <v>0</v>
      </c>
      <c r="Q149" s="3">
        <v>0</v>
      </c>
    </row>
    <row r="150" spans="1:17" ht="12.75">
      <c r="A150" s="1" t="s">
        <v>44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1.46802639114</v>
      </c>
      <c r="H150" s="3">
        <v>0.770757062585</v>
      </c>
      <c r="I150" s="3">
        <v>0.560952997609</v>
      </c>
      <c r="J150" s="3">
        <v>0.413851583605</v>
      </c>
      <c r="K150" s="3">
        <v>0.251800722553</v>
      </c>
      <c r="L150" s="3">
        <v>-0.134921259409</v>
      </c>
      <c r="M150" s="3">
        <v>0.271419839605</v>
      </c>
      <c r="N150" s="3">
        <v>0.266670273777</v>
      </c>
      <c r="O150" s="3">
        <v>0.179606705472</v>
      </c>
      <c r="P150" s="3">
        <v>0</v>
      </c>
      <c r="Q150" s="3">
        <v>0</v>
      </c>
    </row>
    <row r="151" spans="1:17" ht="12.75">
      <c r="A151" s="1" t="s">
        <v>19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0.461176636205</v>
      </c>
      <c r="M151" s="3">
        <v>0.500458483428</v>
      </c>
      <c r="N151" s="3">
        <v>0.406133976844</v>
      </c>
      <c r="O151" s="3">
        <v>0.291428979295</v>
      </c>
      <c r="P151" s="3">
        <v>0</v>
      </c>
      <c r="Q151" s="3">
        <v>0</v>
      </c>
    </row>
    <row r="152" ht="12.75">
      <c r="A152" s="1"/>
    </row>
    <row r="154" spans="1:17" ht="12.75">
      <c r="A154" s="1" t="s">
        <v>18</v>
      </c>
      <c r="B154" s="2">
        <v>2359</v>
      </c>
      <c r="C154" s="2">
        <v>2414</v>
      </c>
      <c r="D154" s="2">
        <v>2479</v>
      </c>
      <c r="E154" s="2">
        <v>2294</v>
      </c>
      <c r="F154" s="2">
        <v>2175</v>
      </c>
      <c r="G154" s="2">
        <v>2337</v>
      </c>
      <c r="H154" s="2">
        <v>2458</v>
      </c>
      <c r="I154" s="2">
        <v>2493</v>
      </c>
      <c r="J154" s="2">
        <v>2553</v>
      </c>
      <c r="K154" s="2">
        <v>2580</v>
      </c>
      <c r="Q154" s="2">
        <v>2576</v>
      </c>
    </row>
    <row r="155" spans="1:17" ht="12.75">
      <c r="A155" s="1" t="s">
        <v>70</v>
      </c>
      <c r="B155" s="2">
        <v>2359</v>
      </c>
      <c r="C155" s="2">
        <v>2465</v>
      </c>
      <c r="D155" s="2">
        <v>2522</v>
      </c>
      <c r="E155" s="2">
        <v>2389</v>
      </c>
      <c r="F155" s="2">
        <v>2332</v>
      </c>
      <c r="G155" s="2">
        <v>2500</v>
      </c>
      <c r="H155" s="2">
        <v>2562</v>
      </c>
      <c r="I155" s="2">
        <v>2573</v>
      </c>
      <c r="J155" s="2">
        <v>2610</v>
      </c>
      <c r="K155" s="2">
        <v>2623</v>
      </c>
      <c r="L155" s="2">
        <v>2617.5689195</v>
      </c>
      <c r="M155" s="2">
        <v>2679.8881004</v>
      </c>
      <c r="N155" s="2">
        <v>2640.99254743</v>
      </c>
      <c r="O155" s="2">
        <v>2679.88077096</v>
      </c>
      <c r="Q155" s="2">
        <v>2622.2</v>
      </c>
    </row>
    <row r="157" spans="1:17" ht="12.75">
      <c r="A157" s="1" t="s">
        <v>104</v>
      </c>
      <c r="Q157" s="1" t="s">
        <v>117</v>
      </c>
    </row>
    <row r="158" spans="1:17" ht="12.75">
      <c r="A158" s="1" t="s">
        <v>52</v>
      </c>
      <c r="D158" s="2">
        <v>1451.95984647</v>
      </c>
      <c r="E158" s="2">
        <v>2301.77865633</v>
      </c>
      <c r="F158" s="2">
        <v>4317.74264588</v>
      </c>
      <c r="G158" s="2">
        <v>6664.31435416</v>
      </c>
      <c r="H158" s="2">
        <v>8951.90973927</v>
      </c>
      <c r="I158" s="2">
        <v>12320.123241</v>
      </c>
      <c r="J158" s="2">
        <v>18985.6103541</v>
      </c>
      <c r="K158" s="2">
        <v>22505.4397929</v>
      </c>
      <c r="L158" s="2">
        <v>23334.3104119</v>
      </c>
      <c r="M158" s="2">
        <v>31961.4026087</v>
      </c>
      <c r="Q158" s="2">
        <v>22714.8225866</v>
      </c>
    </row>
    <row r="159" spans="1:17" ht="12.75">
      <c r="A159" s="1" t="s">
        <v>74</v>
      </c>
      <c r="D159" s="2">
        <v>-339.390722064</v>
      </c>
      <c r="E159" s="2">
        <v>-397.993366732</v>
      </c>
      <c r="F159" s="2">
        <v>-781.740736067</v>
      </c>
      <c r="G159" s="2">
        <v>-1245.80978962</v>
      </c>
      <c r="H159" s="2">
        <v>-1708.13324517</v>
      </c>
      <c r="I159" s="2">
        <v>-1636.55679135</v>
      </c>
      <c r="J159" s="2">
        <v>-2962.12042471</v>
      </c>
      <c r="K159" s="2">
        <v>-5289.20691989</v>
      </c>
      <c r="L159" s="2">
        <v>-7608.2209</v>
      </c>
      <c r="M159" s="2">
        <v>-9555.331</v>
      </c>
      <c r="N159" s="2">
        <v>-10406.7882</v>
      </c>
      <c r="O159" s="2">
        <v>-4549.4811</v>
      </c>
      <c r="P159" s="2">
        <v>-4806.3311</v>
      </c>
      <c r="Q159" s="2">
        <v>-597.313863083</v>
      </c>
    </row>
    <row r="160" spans="1:17" ht="12.75">
      <c r="A160" s="1" t="s">
        <v>115</v>
      </c>
      <c r="B160" s="3">
        <v>0</v>
      </c>
      <c r="C160" s="3">
        <v>0</v>
      </c>
      <c r="D160" s="3">
        <v>-0.108264669164</v>
      </c>
      <c r="E160" s="3">
        <v>-0.0725149926124</v>
      </c>
      <c r="F160" s="3">
        <v>-0.090964497943</v>
      </c>
      <c r="G160" s="3">
        <v>-0.101110177943</v>
      </c>
      <c r="H160" s="3">
        <v>-0.107224424824</v>
      </c>
      <c r="I160" s="3">
        <v>-0.0695380766147</v>
      </c>
      <c r="J160" s="3">
        <v>-0.0784285520207</v>
      </c>
      <c r="K160" s="3">
        <v>-0.0941556718429</v>
      </c>
      <c r="L160" s="3">
        <v>-0.10371328303</v>
      </c>
      <c r="M160" s="3">
        <v>-0.100033977397</v>
      </c>
      <c r="N160" s="3">
        <v>-0.0866130336284</v>
      </c>
      <c r="O160" s="3">
        <v>-0.030886636992</v>
      </c>
      <c r="P160" s="3">
        <v>-0.0273536256016</v>
      </c>
      <c r="Q160" s="3">
        <v>-0.00844249114075</v>
      </c>
    </row>
    <row r="161" spans="1:17" ht="12.75">
      <c r="A161" s="1" t="s">
        <v>71</v>
      </c>
      <c r="D161" s="2">
        <v>1112.5691244</v>
      </c>
      <c r="E161" s="2">
        <v>1903.7852896</v>
      </c>
      <c r="F161" s="2">
        <v>3536.00190982</v>
      </c>
      <c r="G161" s="2">
        <v>5418.50456454</v>
      </c>
      <c r="H161" s="2">
        <v>7243.7764941</v>
      </c>
      <c r="I161" s="2">
        <v>10683.5664496</v>
      </c>
      <c r="J161" s="2">
        <v>16023.4899294</v>
      </c>
      <c r="K161" s="2">
        <v>17216.232873</v>
      </c>
      <c r="L161" s="2">
        <v>15726.0895119</v>
      </c>
      <c r="M161" s="2">
        <v>22406.0716087</v>
      </c>
      <c r="Q161" s="2">
        <v>22117.5087235</v>
      </c>
    </row>
    <row r="162" spans="1:17" ht="12.75">
      <c r="A162" s="1" t="s">
        <v>27</v>
      </c>
      <c r="D162" s="3">
        <v>0.00443793513256</v>
      </c>
      <c r="E162" s="3">
        <v>0.00875214756183</v>
      </c>
      <c r="F162" s="3">
        <v>0.0158792212259</v>
      </c>
      <c r="G162" s="3">
        <v>0.0217131101944</v>
      </c>
      <c r="H162" s="3">
        <v>0.0292804677582</v>
      </c>
      <c r="I162" s="3">
        <v>0.0423262093114</v>
      </c>
      <c r="J162" s="3">
        <v>0.0634819460194</v>
      </c>
      <c r="K162" s="3">
        <v>0.0666547475155</v>
      </c>
      <c r="L162" s="3">
        <v>0.060402</v>
      </c>
      <c r="M162" s="3">
        <v>0.086059</v>
      </c>
      <c r="Q162" s="3">
        <v>0.0854402449905</v>
      </c>
    </row>
    <row r="164" spans="1:17" ht="12.75">
      <c r="A164" s="1" t="s">
        <v>36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0.0459541035611</v>
      </c>
      <c r="K164" s="2">
        <v>0</v>
      </c>
      <c r="L164" s="2">
        <v>0</v>
      </c>
      <c r="M164" s="2">
        <v>0</v>
      </c>
      <c r="N164" s="2">
        <v>0</v>
      </c>
      <c r="Q164" s="2">
        <v>0</v>
      </c>
    </row>
    <row r="165" spans="1:17" ht="12.75">
      <c r="A165" s="1" t="s">
        <v>58</v>
      </c>
      <c r="K165" s="3">
        <v>-1.00027158204</v>
      </c>
      <c r="Q165" s="1" t="s">
        <v>117</v>
      </c>
    </row>
    <row r="166" spans="1:17" ht="12.75">
      <c r="A166" s="1" t="s">
        <v>48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-1</v>
      </c>
      <c r="M166" s="3">
        <v>0</v>
      </c>
      <c r="N166" s="1" t="s">
        <v>117</v>
      </c>
      <c r="O166" s="3">
        <v>0</v>
      </c>
      <c r="P166" s="3">
        <v>0</v>
      </c>
      <c r="Q166" s="3">
        <v>0</v>
      </c>
    </row>
    <row r="167" spans="1:17" ht="12.75">
      <c r="A167" s="1" t="s">
        <v>26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-1</v>
      </c>
      <c r="N167" s="3">
        <v>0</v>
      </c>
      <c r="O167" s="3">
        <v>0</v>
      </c>
      <c r="P167" s="3">
        <v>0</v>
      </c>
      <c r="Q167" s="3">
        <v>0</v>
      </c>
    </row>
    <row r="168" spans="1:17" ht="12.75">
      <c r="A168" s="1" t="s">
        <v>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-1</v>
      </c>
      <c r="N168" s="3">
        <v>0</v>
      </c>
      <c r="O168" s="3">
        <v>0</v>
      </c>
      <c r="P168" s="3">
        <v>0</v>
      </c>
      <c r="Q168" s="3">
        <v>0</v>
      </c>
    </row>
    <row r="169" spans="1:17" ht="12.75">
      <c r="A169" s="1" t="s">
        <v>44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</row>
    <row r="170" spans="1:17" ht="12.75">
      <c r="A170" s="1" t="s">
        <v>19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</row>
    <row r="171" ht="12.75">
      <c r="A171" s="1"/>
    </row>
    <row r="172" spans="1:17" ht="12.75">
      <c r="A172" s="1" t="s">
        <v>21</v>
      </c>
      <c r="Q172" s="1" t="s">
        <v>117</v>
      </c>
    </row>
    <row r="173" spans="1:17" ht="12.75">
      <c r="A173" s="1" t="s">
        <v>112</v>
      </c>
      <c r="Q173" s="1" t="s">
        <v>117</v>
      </c>
    </row>
    <row r="174" spans="1:17" ht="12.75">
      <c r="A174" s="1" t="s">
        <v>82</v>
      </c>
      <c r="Q174" s="1" t="s">
        <v>117</v>
      </c>
    </row>
    <row r="175" spans="1:17" ht="12.75">
      <c r="A175" s="1" t="s">
        <v>65</v>
      </c>
      <c r="Q175" s="1" t="s">
        <v>117</v>
      </c>
    </row>
    <row r="176" spans="1:17" ht="12.75">
      <c r="A176" s="1" t="s">
        <v>73</v>
      </c>
      <c r="Q176" s="1" t="s">
        <v>117</v>
      </c>
    </row>
    <row r="177" spans="1:17" ht="12.75">
      <c r="A177" s="1" t="s">
        <v>97</v>
      </c>
      <c r="Q177" s="1" t="s">
        <v>117</v>
      </c>
    </row>
    <row r="178" spans="1:17" ht="12.75">
      <c r="A178" s="1" t="s">
        <v>76</v>
      </c>
      <c r="Q178" s="1" t="s">
        <v>117</v>
      </c>
    </row>
    <row r="179" spans="1:17" ht="12.75">
      <c r="A179" s="1" t="s">
        <v>54</v>
      </c>
      <c r="Q179" s="1" t="s">
        <v>117</v>
      </c>
    </row>
    <row r="181" spans="1:17" ht="12.75">
      <c r="A181" s="1" t="s">
        <v>110</v>
      </c>
      <c r="B181" s="2">
        <v>0</v>
      </c>
      <c r="C181" s="2">
        <v>0</v>
      </c>
      <c r="D181" s="2">
        <v>1112.5691244</v>
      </c>
      <c r="E181" s="2">
        <v>1903.7852896</v>
      </c>
      <c r="F181" s="2">
        <v>3536.00190982</v>
      </c>
      <c r="G181" s="2">
        <v>5418.50456454</v>
      </c>
      <c r="H181" s="2">
        <v>7243.7764941</v>
      </c>
      <c r="I181" s="2">
        <v>10683.5664496</v>
      </c>
      <c r="J181" s="2">
        <v>16023.4899294</v>
      </c>
      <c r="K181" s="2">
        <v>17216.232873</v>
      </c>
      <c r="L181" s="2">
        <v>15726.0895119</v>
      </c>
      <c r="M181" s="2">
        <v>22406.0716087</v>
      </c>
      <c r="N181" s="2">
        <v>0</v>
      </c>
      <c r="Q181" s="2">
        <v>22117.5087235</v>
      </c>
    </row>
    <row r="182" spans="1:17" ht="12.75">
      <c r="A182" s="1" t="s">
        <v>109</v>
      </c>
      <c r="D182" s="2">
        <v>-65.905670659</v>
      </c>
      <c r="E182" s="2">
        <v>-6377.91127965</v>
      </c>
      <c r="F182" s="2">
        <v>46.6491017126</v>
      </c>
      <c r="G182" s="2">
        <v>-63.5435752526</v>
      </c>
      <c r="H182" s="2">
        <v>-3117.79599705</v>
      </c>
      <c r="I182" s="2">
        <v>-1947.18437059</v>
      </c>
      <c r="J182" s="2">
        <v>0</v>
      </c>
      <c r="K182" s="2">
        <v>-1620.65998628</v>
      </c>
      <c r="Q182" s="1" t="s">
        <v>117</v>
      </c>
    </row>
    <row r="183" spans="1:17" ht="12.75">
      <c r="A183" s="1" t="s">
        <v>95</v>
      </c>
      <c r="D183" s="2">
        <v>18.9420098568</v>
      </c>
      <c r="E183" s="2">
        <v>4282.3641042</v>
      </c>
      <c r="F183" s="2">
        <v>2093.31705895</v>
      </c>
      <c r="G183" s="2">
        <v>4211.01494625</v>
      </c>
      <c r="H183" s="2">
        <v>390.295452423</v>
      </c>
      <c r="I183" s="2">
        <v>4361.72272947</v>
      </c>
      <c r="J183" s="2">
        <v>5032.19408813</v>
      </c>
      <c r="K183" s="2">
        <v>-630.703863312</v>
      </c>
      <c r="Q183" s="1" t="s">
        <v>117</v>
      </c>
    </row>
    <row r="184" spans="1:17" ht="12.75">
      <c r="A184" s="1" t="s">
        <v>30</v>
      </c>
      <c r="Q184" s="1" t="s">
        <v>117</v>
      </c>
    </row>
    <row r="185" spans="1:17" ht="12.75">
      <c r="A185" s="1" t="s">
        <v>23</v>
      </c>
      <c r="Q185" s="1" t="s">
        <v>117</v>
      </c>
    </row>
    <row r="187" spans="1:17" ht="12.75">
      <c r="A187" s="1" t="s">
        <v>32</v>
      </c>
      <c r="D187" s="5">
        <v>2506.9522</v>
      </c>
      <c r="E187" s="5">
        <v>2175.22074</v>
      </c>
      <c r="F187" s="5">
        <v>2226.81066</v>
      </c>
      <c r="G187" s="5">
        <v>2495.49904</v>
      </c>
      <c r="H187" s="5">
        <v>2473.92786</v>
      </c>
      <c r="I187" s="5">
        <v>2524.10188</v>
      </c>
      <c r="J187" s="5">
        <v>2524.10188</v>
      </c>
      <c r="K187" s="5">
        <v>2582.89672</v>
      </c>
      <c r="L187" s="5">
        <v>2603.570993</v>
      </c>
      <c r="M187" s="5">
        <v>2603.570993</v>
      </c>
      <c r="N187" s="5">
        <v>2603.570993</v>
      </c>
      <c r="O187" s="5">
        <v>2603.570993</v>
      </c>
      <c r="P187" s="5">
        <v>2603.570993</v>
      </c>
      <c r="Q187" s="5">
        <v>2582.89672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53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2" max="2" width="14.7109375" style="0" customWidth="1"/>
    <col min="3" max="3" width="13.57421875" style="0" customWidth="1"/>
  </cols>
  <sheetData>
    <row r="2" spans="2:5" ht="12.75">
      <c r="B2" s="21" t="s">
        <v>142</v>
      </c>
      <c r="C2" s="21"/>
      <c r="D2" s="21"/>
      <c r="E2" s="21"/>
    </row>
    <row r="3" spans="2:6" ht="12.75">
      <c r="B3" s="22"/>
      <c r="C3" s="22"/>
      <c r="D3" s="22"/>
      <c r="E3" s="22"/>
      <c r="F3" s="22"/>
    </row>
    <row r="4" spans="2:6" ht="12.75">
      <c r="B4" s="23"/>
      <c r="C4" s="23"/>
      <c r="D4" s="23"/>
      <c r="E4" s="23"/>
      <c r="F4" s="23"/>
    </row>
    <row r="5" spans="2:6" ht="12.75">
      <c r="B5" s="23"/>
      <c r="C5" s="23"/>
      <c r="D5" s="23"/>
      <c r="E5" s="23"/>
      <c r="F5" s="23"/>
    </row>
    <row r="6" spans="2:6" ht="12.75">
      <c r="B6" s="23"/>
      <c r="C6" s="23"/>
      <c r="D6" s="23"/>
      <c r="E6" s="23"/>
      <c r="F6" s="23"/>
    </row>
    <row r="7" spans="2:6" ht="12.75">
      <c r="B7" s="23"/>
      <c r="C7" s="23"/>
      <c r="D7" s="23"/>
      <c r="E7" s="23"/>
      <c r="F7" s="23"/>
    </row>
    <row r="8" spans="2:6" ht="12.75">
      <c r="B8" s="23"/>
      <c r="C8" s="23"/>
      <c r="D8" s="23"/>
      <c r="E8" s="23"/>
      <c r="F8" s="23"/>
    </row>
    <row r="9" spans="2:6" ht="12.75">
      <c r="B9" s="23"/>
      <c r="C9" s="23"/>
      <c r="D9" s="23"/>
      <c r="E9" s="23"/>
      <c r="F9" s="23"/>
    </row>
    <row r="10" spans="2:6" ht="12.75">
      <c r="B10" s="23"/>
      <c r="C10" s="23"/>
      <c r="D10" s="23"/>
      <c r="E10" s="23"/>
      <c r="F10" s="23"/>
    </row>
    <row r="11" spans="2:6" ht="12.75">
      <c r="B11" s="23"/>
      <c r="C11" s="23"/>
      <c r="D11" s="23"/>
      <c r="E11" s="23"/>
      <c r="F11" s="23"/>
    </row>
    <row r="12" spans="2:6" ht="12.75">
      <c r="B12" s="23"/>
      <c r="C12" s="23"/>
      <c r="D12" s="23"/>
      <c r="E12" s="23"/>
      <c r="F12" s="23"/>
    </row>
    <row r="13" spans="2:6" ht="12.75">
      <c r="B13" s="23"/>
      <c r="C13" s="23"/>
      <c r="D13" s="23"/>
      <c r="E13" s="23"/>
      <c r="F13" s="23"/>
    </row>
    <row r="14" spans="2:6" ht="12.75">
      <c r="B14" s="23"/>
      <c r="C14" s="23"/>
      <c r="D14" s="23"/>
      <c r="E14" s="23"/>
      <c r="F14" s="23"/>
    </row>
    <row r="15" spans="2:6" ht="12.75">
      <c r="B15" s="23"/>
      <c r="C15" s="23"/>
      <c r="D15" s="23"/>
      <c r="E15" s="23"/>
      <c r="F15" s="23"/>
    </row>
    <row r="16" spans="2:6" ht="12.75">
      <c r="B16" s="23"/>
      <c r="C16" s="23"/>
      <c r="D16" s="23"/>
      <c r="E16" s="23"/>
      <c r="F16" s="23"/>
    </row>
    <row r="17" spans="2:6" ht="12.75">
      <c r="B17" s="23"/>
      <c r="C17" s="23"/>
      <c r="D17" s="23"/>
      <c r="E17" s="23"/>
      <c r="F17" s="23"/>
    </row>
    <row r="18" spans="2:6" ht="12.75">
      <c r="B18" s="23"/>
      <c r="C18" s="23"/>
      <c r="D18" s="23"/>
      <c r="E18" s="23"/>
      <c r="F18" s="23"/>
    </row>
    <row r="19" spans="2:6" ht="12.75">
      <c r="B19" s="23"/>
      <c r="C19" s="23"/>
      <c r="D19" s="23"/>
      <c r="E19" s="23"/>
      <c r="F19" s="23"/>
    </row>
    <row r="21" ht="12.75">
      <c r="B21" s="20" t="s">
        <v>143</v>
      </c>
    </row>
    <row r="22" spans="2:6" ht="12.75">
      <c r="B22" s="22"/>
      <c r="C22" s="22"/>
      <c r="D22" s="22"/>
      <c r="E22" s="22"/>
      <c r="F22" s="22"/>
    </row>
    <row r="42" ht="12.75">
      <c r="B42" s="20" t="s">
        <v>146</v>
      </c>
    </row>
    <row r="43" spans="2:6" ht="12.75">
      <c r="B43" s="22"/>
      <c r="C43" s="22"/>
      <c r="D43" s="22"/>
      <c r="E43" s="22"/>
      <c r="F43" s="22"/>
    </row>
    <row r="44" spans="2:6" ht="12.75">
      <c r="B44" s="27" t="s">
        <v>147</v>
      </c>
      <c r="C44" s="23"/>
      <c r="D44" s="23"/>
      <c r="E44" s="23"/>
      <c r="F44" s="23"/>
    </row>
    <row r="45" spans="4:6" ht="12.75">
      <c r="D45">
        <f>+Segments!G41</f>
        <v>2017</v>
      </c>
      <c r="E45">
        <f>+Segments!H41</f>
        <v>2018</v>
      </c>
      <c r="F45">
        <f>+Segments!I41</f>
        <v>2019</v>
      </c>
    </row>
    <row r="46" spans="2:6" ht="12.75">
      <c r="B46" t="str">
        <f>+Segments!A29</f>
        <v>Cloud Computing</v>
      </c>
      <c r="D46" s="28">
        <f>+Segments!G29</f>
        <v>0.04209814687283532</v>
      </c>
      <c r="E46" s="28">
        <f>+Segments!H29</f>
        <v>0.05350307273070977</v>
      </c>
      <c r="F46" s="28">
        <f>+Segments!I29</f>
        <v>0.06554967042074776</v>
      </c>
    </row>
    <row r="47" spans="2:6" ht="12.75">
      <c r="B47" t="str">
        <f>+Segments!A30</f>
        <v>Digital Media and Entertainment</v>
      </c>
      <c r="D47" s="28">
        <f>+Segments!G30</f>
        <v>0.09308599697977067</v>
      </c>
      <c r="E47" s="28">
        <f>+Segments!H30</f>
        <v>0.07817282411502945</v>
      </c>
      <c r="F47" s="28">
        <f>+Segments!I30</f>
        <v>0.06389115920649553</v>
      </c>
    </row>
    <row r="50" ht="12.75">
      <c r="B50" s="20" t="s">
        <v>148</v>
      </c>
    </row>
    <row r="51" ht="12.75">
      <c r="B51" s="20" t="s">
        <v>149</v>
      </c>
    </row>
    <row r="53" ht="12.75">
      <c r="B53" s="20" t="s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8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:L21"/>
    </sheetView>
  </sheetViews>
  <sheetFormatPr defaultColWidth="9.140625" defaultRowHeight="12.75"/>
  <cols>
    <col min="1" max="1" width="50.00390625" style="0" customWidth="1"/>
    <col min="2" max="17" width="15.00390625" style="0" customWidth="1"/>
  </cols>
  <sheetData>
    <row r="1" spans="2:1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12.75">
      <c r="A2" s="1" t="s">
        <v>69</v>
      </c>
      <c r="Q2" s="6"/>
    </row>
    <row r="3" spans="1:17" ht="12.75">
      <c r="A3" s="1" t="s">
        <v>116</v>
      </c>
      <c r="B3" s="2">
        <v>978.081228322</v>
      </c>
      <c r="C3" s="2">
        <v>1776.92711227</v>
      </c>
      <c r="D3" s="2">
        <v>3134.82435854</v>
      </c>
      <c r="E3" s="2">
        <v>5488.42870134</v>
      </c>
      <c r="F3" s="2">
        <v>8593.91030286</v>
      </c>
      <c r="G3" s="2">
        <v>12321.3094365</v>
      </c>
      <c r="H3" s="2">
        <v>15930.4491301</v>
      </c>
      <c r="I3" s="2">
        <v>23534.6859019</v>
      </c>
      <c r="J3" s="2">
        <v>37768.393632</v>
      </c>
      <c r="K3" s="2">
        <v>56175.1280233</v>
      </c>
      <c r="L3" s="7">
        <v>73358.211</v>
      </c>
      <c r="M3" s="7">
        <v>95520.8545</v>
      </c>
      <c r="N3" s="7">
        <v>120152.681</v>
      </c>
      <c r="O3" s="7">
        <v>147296.0977</v>
      </c>
      <c r="P3" s="7">
        <v>175710.9339</v>
      </c>
      <c r="Q3" s="7">
        <v>56026.7774787</v>
      </c>
    </row>
    <row r="4" spans="1:17" ht="12.75">
      <c r="A4" s="1" t="s">
        <v>58</v>
      </c>
      <c r="C4" s="3">
        <v>0.81674799681</v>
      </c>
      <c r="D4" s="3">
        <v>0.764182862028</v>
      </c>
      <c r="E4" s="3">
        <v>0.750793050459</v>
      </c>
      <c r="F4" s="3">
        <v>0.565823438821</v>
      </c>
      <c r="G4" s="3">
        <v>0.433725626899</v>
      </c>
      <c r="H4" s="3">
        <v>0.292918517489</v>
      </c>
      <c r="I4" s="3">
        <v>0.477339760455</v>
      </c>
      <c r="J4" s="3">
        <v>0.604797012779</v>
      </c>
      <c r="K4" s="3">
        <v>0.487358148471</v>
      </c>
      <c r="L4" s="8">
        <v>0.305884180088</v>
      </c>
      <c r="M4" s="8">
        <v>0.302115376014</v>
      </c>
      <c r="N4" s="8">
        <v>0.257868573611</v>
      </c>
      <c r="O4" s="8">
        <v>0.225907707378</v>
      </c>
      <c r="P4" s="8">
        <v>0.192909633342</v>
      </c>
      <c r="Q4" s="9"/>
    </row>
    <row r="5" spans="1:17" ht="12.75">
      <c r="A5" s="1" t="s">
        <v>48</v>
      </c>
      <c r="B5" s="3">
        <v>0</v>
      </c>
      <c r="C5" s="3">
        <v>0</v>
      </c>
      <c r="D5" s="3">
        <v>2.2050756806</v>
      </c>
      <c r="E5" s="3">
        <v>2.08871909458</v>
      </c>
      <c r="F5" s="3">
        <v>1.74143279493</v>
      </c>
      <c r="G5" s="3">
        <v>1.24496119144</v>
      </c>
      <c r="H5" s="3">
        <v>0.853690412016</v>
      </c>
      <c r="I5" s="3">
        <v>0.910079932915</v>
      </c>
      <c r="J5" s="3">
        <v>1.37083043444</v>
      </c>
      <c r="K5" s="3">
        <v>1.3869079136</v>
      </c>
      <c r="L5" s="8">
        <v>0.942317476214</v>
      </c>
      <c r="M5" s="8">
        <v>0.700411870187</v>
      </c>
      <c r="N5" s="8">
        <v>0.637890010704</v>
      </c>
      <c r="O5" s="8">
        <v>0.542030779258</v>
      </c>
      <c r="P5" s="8">
        <v>0.462397113719</v>
      </c>
      <c r="Q5" s="8">
        <v>0</v>
      </c>
    </row>
    <row r="6" spans="1:17" ht="12.75">
      <c r="A6" s="1" t="s">
        <v>26</v>
      </c>
      <c r="B6" s="3">
        <v>0</v>
      </c>
      <c r="C6" s="3">
        <v>0</v>
      </c>
      <c r="D6" s="3">
        <v>0</v>
      </c>
      <c r="E6" s="3">
        <v>4.61142422778</v>
      </c>
      <c r="F6" s="3">
        <v>3.83638875422</v>
      </c>
      <c r="G6" s="3">
        <v>2.93046245252</v>
      </c>
      <c r="H6" s="3">
        <v>1.90255189545</v>
      </c>
      <c r="I6" s="3">
        <v>1.73853054925</v>
      </c>
      <c r="J6" s="3">
        <v>2.06529057051</v>
      </c>
      <c r="K6" s="3">
        <v>2.52627396531</v>
      </c>
      <c r="L6" s="8">
        <v>2.1170252837</v>
      </c>
      <c r="M6" s="8">
        <v>1.52912145088</v>
      </c>
      <c r="N6" s="8">
        <v>1.1388946537</v>
      </c>
      <c r="O6" s="8">
        <v>1.00790198796</v>
      </c>
      <c r="P6" s="8">
        <v>0.839503371486</v>
      </c>
      <c r="Q6" s="8">
        <v>0</v>
      </c>
    </row>
    <row r="7" spans="1:17" ht="12.75">
      <c r="A7" s="1" t="s">
        <v>43</v>
      </c>
      <c r="B7" s="3">
        <v>0</v>
      </c>
      <c r="C7" s="3">
        <v>0</v>
      </c>
      <c r="D7" s="3">
        <v>0</v>
      </c>
      <c r="E7" s="3">
        <v>0.777014756768</v>
      </c>
      <c r="F7" s="3">
        <v>0.691117307233</v>
      </c>
      <c r="G7" s="3">
        <v>0.578148562061</v>
      </c>
      <c r="H7" s="3">
        <v>0.426461313363</v>
      </c>
      <c r="I7" s="3">
        <v>0.399069202592</v>
      </c>
      <c r="J7" s="3">
        <v>0.452637383191</v>
      </c>
      <c r="K7" s="3">
        <v>0.522084220298</v>
      </c>
      <c r="L7" s="8">
        <v>0.460764171751</v>
      </c>
      <c r="M7" s="8">
        <v>0.362458329551</v>
      </c>
      <c r="N7" s="8">
        <v>0.288436832965</v>
      </c>
      <c r="O7" s="8">
        <v>0.261578182861</v>
      </c>
      <c r="P7" s="8">
        <v>0.225274878532</v>
      </c>
      <c r="Q7" s="8">
        <v>0</v>
      </c>
    </row>
    <row r="8" spans="1:17" ht="12.75">
      <c r="A8" s="1" t="s">
        <v>44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0.659802399684</v>
      </c>
      <c r="H8" s="3">
        <v>0.550642493986</v>
      </c>
      <c r="I8" s="3">
        <v>0.496576904321</v>
      </c>
      <c r="J8" s="3">
        <v>0.470740654366</v>
      </c>
      <c r="K8" s="3">
        <v>0.455695873392</v>
      </c>
      <c r="L8" s="8">
        <v>0.428757007334</v>
      </c>
      <c r="M8" s="8">
        <v>0.430783870927</v>
      </c>
      <c r="N8" s="8">
        <v>0.385495156395</v>
      </c>
      <c r="O8" s="8">
        <v>0.312842252202</v>
      </c>
      <c r="P8" s="8">
        <v>0.256177306072</v>
      </c>
      <c r="Q8" s="8">
        <v>0</v>
      </c>
    </row>
    <row r="9" spans="1:17" ht="12.75">
      <c r="A9" s="1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8">
        <v>0.53995269711</v>
      </c>
      <c r="M9" s="8">
        <v>0.489508063076</v>
      </c>
      <c r="N9" s="8">
        <v>0.439965295453</v>
      </c>
      <c r="O9" s="8">
        <v>0.389550457192</v>
      </c>
      <c r="P9" s="8">
        <v>0.352261853599</v>
      </c>
      <c r="Q9" s="8">
        <v>0</v>
      </c>
    </row>
    <row r="10" ht="12.75">
      <c r="A10" s="1"/>
    </row>
    <row r="11" spans="12:18" ht="12.75">
      <c r="L11" s="6"/>
      <c r="M11" s="6"/>
      <c r="N11" s="6"/>
      <c r="O11" s="6"/>
      <c r="P11" s="6"/>
      <c r="R11" s="6"/>
    </row>
    <row r="12" spans="1:17" ht="12.75">
      <c r="A12" s="1" t="s">
        <v>102</v>
      </c>
      <c r="B12" s="2">
        <v>239.607905109</v>
      </c>
      <c r="C12" s="2">
        <v>522.04604819</v>
      </c>
      <c r="D12" s="2">
        <v>1025.99944299</v>
      </c>
      <c r="E12" s="2">
        <v>1545.38455105</v>
      </c>
      <c r="F12" s="2">
        <v>2188.25207296</v>
      </c>
      <c r="G12" s="2">
        <v>3853.68339076</v>
      </c>
      <c r="H12" s="2">
        <v>5411.05741242</v>
      </c>
      <c r="I12" s="2">
        <v>8717.49758762</v>
      </c>
      <c r="J12" s="2">
        <v>16033.4501876</v>
      </c>
      <c r="K12" s="2">
        <v>30422.554632</v>
      </c>
      <c r="L12" s="7">
        <v>41034.8959945</v>
      </c>
      <c r="M12" s="7">
        <v>53191.5519952</v>
      </c>
      <c r="N12" s="7">
        <v>65413.8830481</v>
      </c>
      <c r="O12" s="7">
        <v>80570.9654419</v>
      </c>
      <c r="P12" s="7">
        <v>93653.9277687</v>
      </c>
      <c r="Q12" s="7">
        <v>30771.5277026</v>
      </c>
    </row>
    <row r="13" spans="1:17" ht="12.75">
      <c r="A13" s="1" t="s">
        <v>89</v>
      </c>
      <c r="B13" s="2">
        <v>738.473323213</v>
      </c>
      <c r="C13" s="2">
        <f aca="true" t="shared" si="0" ref="C13:Q13">C21*C3</f>
        <v>1254.8810640783736</v>
      </c>
      <c r="D13" s="2">
        <f t="shared" si="0"/>
        <v>2108.8249155470758</v>
      </c>
      <c r="E13" s="2">
        <f t="shared" si="0"/>
        <v>3943.044150304374</v>
      </c>
      <c r="F13" s="2">
        <f t="shared" si="0"/>
        <v>6405.658229898601</v>
      </c>
      <c r="G13" s="2">
        <f t="shared" si="0"/>
        <v>8467.626045741603</v>
      </c>
      <c r="H13" s="2">
        <f t="shared" si="0"/>
        <v>10519.39171763908</v>
      </c>
      <c r="I13" s="2">
        <f t="shared" si="0"/>
        <v>14817.188314321003</v>
      </c>
      <c r="J13" s="2">
        <f t="shared" si="0"/>
        <v>21734.94344441166</v>
      </c>
      <c r="K13" s="2">
        <f t="shared" si="0"/>
        <v>25752.57339127031</v>
      </c>
      <c r="L13" s="6">
        <f t="shared" si="0"/>
        <v>32323.315005452998</v>
      </c>
      <c r="M13" s="6">
        <f t="shared" si="0"/>
        <v>42329.302504839</v>
      </c>
      <c r="N13" s="6">
        <f t="shared" si="0"/>
        <v>54738.797951937</v>
      </c>
      <c r="O13" s="6">
        <f t="shared" si="0"/>
        <v>66725.13225810001</v>
      </c>
      <c r="P13" s="6">
        <f t="shared" si="0"/>
        <v>82057.0061313</v>
      </c>
      <c r="Q13" s="6">
        <f t="shared" si="0"/>
        <v>25249.786404051672</v>
      </c>
    </row>
    <row r="14" spans="1:17" ht="12.75">
      <c r="A14" s="1" t="s">
        <v>58</v>
      </c>
      <c r="C14" s="3">
        <v>0.699290989443</v>
      </c>
      <c r="D14" s="3">
        <v>0.680497838331</v>
      </c>
      <c r="E14" s="3">
        <v>0.869782607951</v>
      </c>
      <c r="F14" s="3">
        <v>0.624546412802</v>
      </c>
      <c r="G14" s="3">
        <v>0.321897881815</v>
      </c>
      <c r="H14" s="3">
        <v>0.242307071764</v>
      </c>
      <c r="I14" s="3">
        <v>0.408559421684</v>
      </c>
      <c r="J14" s="3">
        <v>0.466873672885</v>
      </c>
      <c r="K14" s="3">
        <v>0.184846579292</v>
      </c>
      <c r="L14" s="8">
        <v>0.255148932669</v>
      </c>
      <c r="M14" s="8">
        <v>0.309559446412</v>
      </c>
      <c r="N14" s="8">
        <v>0.293165601906</v>
      </c>
      <c r="O14" s="8">
        <v>0.218973283205</v>
      </c>
      <c r="P14" s="8">
        <v>0.229776597728</v>
      </c>
      <c r="Q14" s="9"/>
    </row>
    <row r="15" spans="1:17" ht="12.75">
      <c r="A15" s="1" t="s">
        <v>48</v>
      </c>
      <c r="B15" s="3">
        <v>0</v>
      </c>
      <c r="C15" s="3">
        <v>0</v>
      </c>
      <c r="D15" s="3">
        <v>1.85565483445</v>
      </c>
      <c r="E15" s="3">
        <v>2.14216563081</v>
      </c>
      <c r="F15" s="3">
        <v>2.03754862847</v>
      </c>
      <c r="G15" s="3">
        <v>1.14748446199</v>
      </c>
      <c r="H15" s="3">
        <v>0.642203086729</v>
      </c>
      <c r="I15" s="3">
        <v>0.749863330557</v>
      </c>
      <c r="J15" s="3">
        <v>1.06617873236</v>
      </c>
      <c r="K15" s="3">
        <v>0.738020253571</v>
      </c>
      <c r="L15" s="8">
        <v>0.487158919374</v>
      </c>
      <c r="M15" s="8">
        <v>0.643692141431</v>
      </c>
      <c r="N15" s="8">
        <v>0.693477229752</v>
      </c>
      <c r="O15" s="8">
        <v>0.576334319483</v>
      </c>
      <c r="P15" s="8">
        <v>0.49906481694</v>
      </c>
      <c r="Q15" s="8">
        <v>0</v>
      </c>
    </row>
    <row r="16" spans="1:17" ht="12.75">
      <c r="A16" s="1" t="s">
        <v>26</v>
      </c>
      <c r="B16" s="3">
        <v>0</v>
      </c>
      <c r="C16" s="3">
        <v>0</v>
      </c>
      <c r="D16" s="3">
        <v>0</v>
      </c>
      <c r="E16" s="3">
        <v>4.33945374377</v>
      </c>
      <c r="F16" s="3">
        <v>4.10459390396</v>
      </c>
      <c r="G16" s="3">
        <v>3.01532909788</v>
      </c>
      <c r="H16" s="3">
        <v>1.66783513364</v>
      </c>
      <c r="I16" s="3">
        <v>1.31314063013</v>
      </c>
      <c r="J16" s="3">
        <v>1.56682845074</v>
      </c>
      <c r="K16" s="3">
        <v>1.44810480324</v>
      </c>
      <c r="L16" s="8">
        <v>1.18147426623</v>
      </c>
      <c r="M16" s="8">
        <v>0.947523011182</v>
      </c>
      <c r="N16" s="8">
        <v>1.12556613742</v>
      </c>
      <c r="O16" s="8">
        <v>1.06430349878</v>
      </c>
      <c r="P16" s="8">
        <v>0.938539056295</v>
      </c>
      <c r="Q16" s="8">
        <v>0</v>
      </c>
    </row>
    <row r="17" spans="1:17" ht="12.75">
      <c r="A17" s="1" t="s">
        <v>43</v>
      </c>
      <c r="B17" s="3">
        <v>0</v>
      </c>
      <c r="C17" s="3">
        <v>0</v>
      </c>
      <c r="D17" s="3">
        <v>0</v>
      </c>
      <c r="E17" s="3">
        <v>0.747829007855</v>
      </c>
      <c r="F17" s="3">
        <v>0.721817295018</v>
      </c>
      <c r="G17" s="3">
        <v>0.589426252634</v>
      </c>
      <c r="H17" s="3">
        <v>0.386925061562</v>
      </c>
      <c r="I17" s="3">
        <v>0.322515220755</v>
      </c>
      <c r="J17" s="3">
        <v>0.369195978182</v>
      </c>
      <c r="K17" s="3">
        <v>0.347752052835</v>
      </c>
      <c r="L17" s="8">
        <v>0.296930483157</v>
      </c>
      <c r="M17" s="8">
        <v>0.248803764634</v>
      </c>
      <c r="N17" s="8">
        <v>0.285754957641</v>
      </c>
      <c r="O17" s="8">
        <v>0.27328175544</v>
      </c>
      <c r="P17" s="8">
        <v>0.246880553729</v>
      </c>
      <c r="Q17" s="8">
        <v>0</v>
      </c>
    </row>
    <row r="18" spans="1:17" ht="12.75">
      <c r="A18" s="1" t="s">
        <v>44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0.628866050858</v>
      </c>
      <c r="H18" s="3">
        <v>0.529951318827</v>
      </c>
      <c r="I18" s="3">
        <v>0.476879476237</v>
      </c>
      <c r="J18" s="3">
        <v>0.406906949657</v>
      </c>
      <c r="K18" s="3">
        <v>0.32084353252</v>
      </c>
      <c r="L18" s="8">
        <v>0.307226504948</v>
      </c>
      <c r="M18" s="8">
        <v>0.321082978582</v>
      </c>
      <c r="N18" s="8">
        <v>0.298691180295</v>
      </c>
      <c r="O18" s="8">
        <v>0.251486547846</v>
      </c>
      <c r="P18" s="8">
        <v>0.260837179574</v>
      </c>
      <c r="Q18" s="8">
        <v>0</v>
      </c>
    </row>
    <row r="19" spans="1:17" ht="12.75">
      <c r="A19" s="1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8">
        <v>0.459211045289</v>
      </c>
      <c r="M19" s="8">
        <v>0.421686549617</v>
      </c>
      <c r="N19" s="8">
        <v>0.384922506911</v>
      </c>
      <c r="O19" s="8">
        <v>0.326923178472</v>
      </c>
      <c r="P19" s="8">
        <v>0.290491625002</v>
      </c>
      <c r="Q19" s="8">
        <v>0</v>
      </c>
    </row>
    <row r="20" spans="1:12" ht="12.75">
      <c r="A20" s="1"/>
      <c r="B20" s="24">
        <v>2010</v>
      </c>
      <c r="C20" s="25">
        <f>+B20+1</f>
        <v>2011</v>
      </c>
      <c r="D20" s="25">
        <f aca="true" t="shared" si="1" ref="D20:L20">+C20+1</f>
        <v>2012</v>
      </c>
      <c r="E20" s="25">
        <f t="shared" si="1"/>
        <v>2013</v>
      </c>
      <c r="F20" s="25">
        <f t="shared" si="1"/>
        <v>2014</v>
      </c>
      <c r="G20" s="25">
        <f t="shared" si="1"/>
        <v>2015</v>
      </c>
      <c r="H20" s="25">
        <f t="shared" si="1"/>
        <v>2016</v>
      </c>
      <c r="I20" s="25">
        <f t="shared" si="1"/>
        <v>2017</v>
      </c>
      <c r="J20" s="25">
        <f t="shared" si="1"/>
        <v>2018</v>
      </c>
      <c r="K20" s="25">
        <f t="shared" si="1"/>
        <v>2019</v>
      </c>
      <c r="L20" s="26" t="s">
        <v>144</v>
      </c>
    </row>
    <row r="21" spans="1:17" ht="12.75">
      <c r="A21" s="1" t="s">
        <v>106</v>
      </c>
      <c r="B21" s="3">
        <v>0.755022488756</v>
      </c>
      <c r="C21" s="3">
        <v>0.70620851886</v>
      </c>
      <c r="D21" s="3">
        <v>0.672709113607</v>
      </c>
      <c r="E21" s="3">
        <v>0.718428600401</v>
      </c>
      <c r="F21" s="3">
        <v>0.745371781198</v>
      </c>
      <c r="G21" s="3">
        <v>0.687234265918</v>
      </c>
      <c r="H21" s="3">
        <v>0.660332400658</v>
      </c>
      <c r="I21" s="3">
        <v>0.629589380376</v>
      </c>
      <c r="J21" s="3">
        <v>0.57547968961</v>
      </c>
      <c r="K21" s="3">
        <v>0.458433728546</v>
      </c>
      <c r="L21" s="8">
        <v>0.440623</v>
      </c>
      <c r="M21" s="8">
        <v>0.443142</v>
      </c>
      <c r="N21" s="8">
        <v>0.455577</v>
      </c>
      <c r="O21" s="8">
        <v>0.453</v>
      </c>
      <c r="P21" s="8">
        <v>0.467</v>
      </c>
      <c r="Q21" s="8">
        <v>0.450673544693</v>
      </c>
    </row>
    <row r="22" spans="1:17" ht="12.75">
      <c r="A22" s="1" t="s">
        <v>81</v>
      </c>
      <c r="B22" s="2">
        <v>0</v>
      </c>
      <c r="C22" s="2">
        <v>-488.13969896</v>
      </c>
      <c r="D22" s="2">
        <v>-334.99405253</v>
      </c>
      <c r="E22" s="2">
        <v>457.19486794</v>
      </c>
      <c r="F22" s="2">
        <v>269.43180797</v>
      </c>
      <c r="G22" s="2">
        <v>-581.3751528</v>
      </c>
      <c r="H22" s="2">
        <v>-269.0186526</v>
      </c>
      <c r="I22" s="2">
        <v>-307.43020282</v>
      </c>
      <c r="J22" s="2">
        <v>-541.09690766</v>
      </c>
      <c r="K22" s="2">
        <v>-1170.45961064</v>
      </c>
      <c r="L22" s="7">
        <v>-178.10728546</v>
      </c>
      <c r="M22" s="7">
        <v>25.19</v>
      </c>
      <c r="N22" s="7">
        <v>124.35</v>
      </c>
      <c r="O22" s="7">
        <v>-25.77</v>
      </c>
      <c r="P22" s="7">
        <v>140</v>
      </c>
      <c r="Q22" s="7">
        <v>0</v>
      </c>
    </row>
    <row r="23" spans="1:17" ht="12.75">
      <c r="A23" s="1" t="s">
        <v>53</v>
      </c>
      <c r="B23" s="2">
        <v>0</v>
      </c>
      <c r="C23" s="2">
        <v>0</v>
      </c>
      <c r="D23" s="2">
        <v>-823.13375149</v>
      </c>
      <c r="E23" s="2">
        <v>122.20081541</v>
      </c>
      <c r="F23" s="2">
        <v>726.62667591</v>
      </c>
      <c r="G23" s="2">
        <v>-311.94334483</v>
      </c>
      <c r="H23" s="2">
        <v>-850.3938054</v>
      </c>
      <c r="I23" s="2">
        <v>-576.44885542</v>
      </c>
      <c r="J23" s="2">
        <v>-848.52711048</v>
      </c>
      <c r="K23" s="2">
        <v>-1711.5565183</v>
      </c>
      <c r="L23" s="7">
        <v>-1348.5668961</v>
      </c>
      <c r="M23" s="7">
        <v>-152.91728546</v>
      </c>
      <c r="N23" s="7">
        <v>149.54</v>
      </c>
      <c r="O23" s="7">
        <v>98.58</v>
      </c>
      <c r="P23" s="7">
        <v>114.23</v>
      </c>
      <c r="Q23" s="7">
        <v>0</v>
      </c>
    </row>
    <row r="24" spans="1:17" ht="12.75">
      <c r="A24" s="1" t="s">
        <v>20</v>
      </c>
      <c r="C24" s="3">
        <v>0.649275933583</v>
      </c>
      <c r="D24" s="3">
        <v>0.628045660655</v>
      </c>
      <c r="E24" s="3">
        <v>0.779742958087</v>
      </c>
      <c r="F24" s="3">
        <v>0.796739616679</v>
      </c>
      <c r="G24" s="3">
        <v>0.558818644121</v>
      </c>
      <c r="H24" s="3">
        <v>0.563311782351</v>
      </c>
      <c r="I24" s="3">
        <v>0.563315672883</v>
      </c>
      <c r="J24" s="3">
        <v>0.501710254332</v>
      </c>
      <c r="K24" s="3">
        <v>0.172187837359</v>
      </c>
      <c r="L24" s="8">
        <v>0.382463398661</v>
      </c>
      <c r="M24" s="8">
        <v>0.451479874199</v>
      </c>
      <c r="N24" s="8">
        <v>0.50379923905</v>
      </c>
      <c r="O24" s="8">
        <v>0.441592686679</v>
      </c>
      <c r="P24" s="8">
        <v>0.539572840233</v>
      </c>
      <c r="Q24" s="8">
        <v>0.740237579777</v>
      </c>
    </row>
    <row r="25" spans="1:17" ht="12.75">
      <c r="A25" s="1" t="s">
        <v>29</v>
      </c>
      <c r="D25" s="3">
        <v>0.63613391934</v>
      </c>
      <c r="E25" s="3">
        <v>0.724375196297</v>
      </c>
      <c r="F25" s="3">
        <v>0.789110751623</v>
      </c>
      <c r="G25" s="3">
        <v>0.661553725062</v>
      </c>
      <c r="H25" s="3">
        <v>0.560934136879</v>
      </c>
      <c r="I25" s="3">
        <v>0.563314432614</v>
      </c>
      <c r="J25" s="3">
        <v>0.520295654236</v>
      </c>
      <c r="K25" s="3">
        <v>0.339767202586</v>
      </c>
      <c r="L25" s="8">
        <v>0.280148090751</v>
      </c>
      <c r="M25" s="8">
        <v>0.421323904717</v>
      </c>
      <c r="N25" s="8">
        <v>0.47901991296</v>
      </c>
      <c r="O25" s="8">
        <v>0.471187159065</v>
      </c>
      <c r="P25" s="8">
        <v>0.491703873924</v>
      </c>
      <c r="Q25" s="8">
        <v>1.30257881783</v>
      </c>
    </row>
    <row r="26" spans="12:18" ht="12.75">
      <c r="L26" s="6"/>
      <c r="M26" s="6"/>
      <c r="N26" s="6"/>
      <c r="O26" s="6"/>
      <c r="P26" s="6"/>
      <c r="R26" s="6"/>
    </row>
    <row r="27" spans="1:17" ht="12.75">
      <c r="A27" s="1" t="s">
        <v>88</v>
      </c>
      <c r="Q27" s="9"/>
    </row>
    <row r="28" spans="1:17" ht="12.75">
      <c r="A28" s="1" t="s">
        <v>59</v>
      </c>
      <c r="B28" s="2">
        <v>166.435111566</v>
      </c>
      <c r="C28" s="2">
        <v>307.823549147</v>
      </c>
      <c r="D28" s="2">
        <v>453.512417813</v>
      </c>
      <c r="E28" s="2">
        <v>596.751540289</v>
      </c>
      <c r="F28" s="2">
        <v>833.627631657</v>
      </c>
      <c r="G28" s="2">
        <v>1723.27589069</v>
      </c>
      <c r="H28" s="2">
        <v>2171.668159</v>
      </c>
      <c r="I28" s="2">
        <v>2536.76711433</v>
      </c>
      <c r="J28" s="2">
        <v>3433.87447238</v>
      </c>
      <c r="K28" s="2">
        <v>5580.33541081</v>
      </c>
      <c r="Q28" s="7">
        <v>5605.40696351</v>
      </c>
    </row>
    <row r="29" spans="1:17" ht="12.75">
      <c r="A29" s="1" t="s">
        <v>37</v>
      </c>
      <c r="B29" s="3">
        <v>0.170164917542</v>
      </c>
      <c r="C29" s="3">
        <v>0.173233638578</v>
      </c>
      <c r="D29" s="3">
        <v>0.144669163546</v>
      </c>
      <c r="E29" s="3">
        <v>0.108729032071</v>
      </c>
      <c r="F29" s="3">
        <v>0.0970021331708</v>
      </c>
      <c r="G29" s="3">
        <v>0.139861424597</v>
      </c>
      <c r="H29" s="3">
        <v>0.136321841353</v>
      </c>
      <c r="I29" s="3">
        <v>0.107788441491</v>
      </c>
      <c r="J29" s="3">
        <v>0.0909192619054</v>
      </c>
      <c r="K29" s="3">
        <v>0.099338187685</v>
      </c>
      <c r="Q29" s="8">
        <v>0.0995870340925</v>
      </c>
    </row>
    <row r="30" spans="12:18" ht="12.75">
      <c r="L30" s="6"/>
      <c r="M30" s="6"/>
      <c r="N30" s="6"/>
      <c r="O30" s="6"/>
      <c r="P30" s="6"/>
      <c r="R30" s="6"/>
    </row>
    <row r="31" spans="1:17" ht="12.75">
      <c r="A31" s="1" t="s">
        <v>105</v>
      </c>
      <c r="B31" s="2">
        <v>489.040614161</v>
      </c>
      <c r="C31" s="2">
        <f aca="true" t="shared" si="2" ref="C31:K31">C32*C3</f>
        <v>728.2072127733945</v>
      </c>
      <c r="D31" s="2">
        <f t="shared" si="2"/>
        <v>824.8384292217254</v>
      </c>
      <c r="E31" s="2">
        <f t="shared" si="2"/>
        <v>1033.8605155753862</v>
      </c>
      <c r="F31" s="2">
        <f t="shared" si="2"/>
        <v>1434.337116873133</v>
      </c>
      <c r="G31" s="2">
        <f t="shared" si="2"/>
        <v>2637.6242826792163</v>
      </c>
      <c r="H31" s="2">
        <f t="shared" si="2"/>
        <v>3230.7265214176027</v>
      </c>
      <c r="I31" s="2">
        <f t="shared" si="2"/>
        <v>4245.739238892384</v>
      </c>
      <c r="J31" s="2">
        <f t="shared" si="2"/>
        <v>6570.75215464607</v>
      </c>
      <c r="K31" s="2">
        <f t="shared" si="2"/>
        <v>9640.035012166038</v>
      </c>
      <c r="Q31" s="6">
        <f>Q32*Q3</f>
        <v>9626.708910012821</v>
      </c>
    </row>
    <row r="32" spans="1:17" ht="12.75">
      <c r="A32" s="1" t="s">
        <v>37</v>
      </c>
      <c r="B32" s="3">
        <v>0.5</v>
      </c>
      <c r="C32" s="3">
        <v>0.409812652272</v>
      </c>
      <c r="D32" s="3">
        <v>0.263121098627</v>
      </c>
      <c r="E32" s="3">
        <v>0.188370947649</v>
      </c>
      <c r="F32" s="3">
        <v>0.166901569405</v>
      </c>
      <c r="G32" s="3">
        <v>0.214070127552</v>
      </c>
      <c r="H32" s="3">
        <v>0.202801973443</v>
      </c>
      <c r="I32" s="3">
        <v>0.180403480063</v>
      </c>
      <c r="J32" s="3">
        <v>0.173974890716</v>
      </c>
      <c r="K32" s="3">
        <v>0.171606818736</v>
      </c>
      <c r="Q32" s="8">
        <v>0.171823355603</v>
      </c>
    </row>
    <row r="33" spans="12:18" ht="12.75">
      <c r="L33" s="6"/>
      <c r="M33" s="6"/>
      <c r="N33" s="6"/>
      <c r="O33" s="6"/>
      <c r="P33" s="6"/>
      <c r="R33" s="6"/>
    </row>
    <row r="34" spans="1:17" ht="12.75">
      <c r="A34" s="1" t="s">
        <v>80</v>
      </c>
      <c r="Q34" s="6"/>
    </row>
    <row r="35" spans="1:17" ht="12.75">
      <c r="A35" s="1" t="s">
        <v>51</v>
      </c>
      <c r="Q35" s="6"/>
    </row>
    <row r="36" spans="1:17" ht="12.75">
      <c r="A36" s="1" t="s">
        <v>17</v>
      </c>
      <c r="Q36" s="6"/>
    </row>
    <row r="37" spans="1:17" ht="12.75">
      <c r="A37" s="1" t="s">
        <v>46</v>
      </c>
      <c r="Q37" s="6"/>
    </row>
    <row r="38" spans="1:17" ht="12.75">
      <c r="A38" s="1" t="s">
        <v>42</v>
      </c>
      <c r="Q38" s="6"/>
    </row>
    <row r="39" spans="1:17" ht="12.75">
      <c r="A39" s="1" t="s">
        <v>107</v>
      </c>
      <c r="B39" s="2">
        <v>211.01332647</v>
      </c>
      <c r="C39" s="2">
        <v>21.49689189</v>
      </c>
      <c r="D39" s="2">
        <v>56.5129384986</v>
      </c>
      <c r="E39" s="2">
        <v>641.909397321</v>
      </c>
      <c r="F39" s="2">
        <v>78.2395460302</v>
      </c>
      <c r="G39" s="2">
        <v>433.810209676</v>
      </c>
      <c r="H39" s="2">
        <v>675.378087162</v>
      </c>
      <c r="I39" s="2">
        <v>1205.0387277</v>
      </c>
      <c r="J39" s="2">
        <v>1534.48341545</v>
      </c>
      <c r="K39" s="2">
        <v>2022.84363629</v>
      </c>
      <c r="Q39" s="7">
        <v>1594.78335932</v>
      </c>
    </row>
    <row r="40" spans="1:17" ht="12.75">
      <c r="A40" s="1" t="s">
        <v>67</v>
      </c>
      <c r="B40" s="2">
        <v>19.2096912909</v>
      </c>
      <c r="C40" s="2">
        <v>21.49689189</v>
      </c>
      <c r="D40" s="2">
        <v>24.2645580811</v>
      </c>
      <c r="E40" s="2">
        <v>20.6708500499</v>
      </c>
      <c r="F40" s="2">
        <v>51.5595334718</v>
      </c>
      <c r="G40" s="2">
        <v>337.767248607</v>
      </c>
      <c r="H40" s="2">
        <v>461.644863216</v>
      </c>
      <c r="I40" s="2">
        <v>761.62492143</v>
      </c>
      <c r="J40" s="2">
        <v>1074.50058202</v>
      </c>
      <c r="K40" s="2">
        <v>1599.04522376</v>
      </c>
      <c r="Q40" s="6"/>
    </row>
    <row r="41" spans="1:17" ht="12.75">
      <c r="A41" s="1" t="s">
        <v>66</v>
      </c>
      <c r="Q41" s="6"/>
    </row>
    <row r="42" spans="1:17" ht="12.75">
      <c r="A42" s="1" t="s">
        <v>94</v>
      </c>
      <c r="Q42" s="6"/>
    </row>
    <row r="43" spans="1:17" ht="12.75">
      <c r="A43" s="1" t="s">
        <v>28</v>
      </c>
      <c r="B43" s="2">
        <v>191.803635179</v>
      </c>
      <c r="C43" s="2">
        <v>0</v>
      </c>
      <c r="D43" s="2">
        <v>21.133647361</v>
      </c>
      <c r="E43" s="2">
        <v>27.8261442981</v>
      </c>
      <c r="F43" s="2">
        <v>7.20196658019</v>
      </c>
      <c r="G43" s="2">
        <v>28.2954851633</v>
      </c>
      <c r="H43" s="2">
        <v>71.6644192302</v>
      </c>
      <c r="I43" s="2">
        <v>127.433142848</v>
      </c>
      <c r="J43" s="2">
        <v>195.432339006</v>
      </c>
      <c r="K43" s="2">
        <v>423.798412526</v>
      </c>
      <c r="Q43" s="6"/>
    </row>
    <row r="44" spans="1:17" ht="12.75">
      <c r="A44" s="1" t="s">
        <v>31</v>
      </c>
      <c r="Q44" s="6"/>
    </row>
    <row r="45" spans="1:17" ht="12.75">
      <c r="A45" s="1" t="s">
        <v>85</v>
      </c>
      <c r="Q45" s="6"/>
    </row>
    <row r="46" spans="1:17" ht="12.75">
      <c r="A46" s="1" t="s">
        <v>24</v>
      </c>
      <c r="D46" s="2">
        <v>11.1147330565</v>
      </c>
      <c r="E46" s="2">
        <v>38.9566020173</v>
      </c>
      <c r="F46" s="2">
        <v>19.4780459782</v>
      </c>
      <c r="G46" s="2">
        <v>67.7474759053</v>
      </c>
      <c r="H46" s="2">
        <v>142.068804715</v>
      </c>
      <c r="I46" s="2">
        <v>315.98066342</v>
      </c>
      <c r="J46" s="2">
        <v>264.550494422</v>
      </c>
      <c r="Q46" s="6"/>
    </row>
    <row r="47" spans="1:17" ht="12.75">
      <c r="A47" s="1" t="s">
        <v>63</v>
      </c>
      <c r="B47" s="2">
        <v>0</v>
      </c>
      <c r="C47" s="2">
        <v>0</v>
      </c>
      <c r="D47" s="2">
        <v>0</v>
      </c>
      <c r="E47" s="2">
        <v>554.455800956</v>
      </c>
      <c r="F47" s="2">
        <v>0</v>
      </c>
      <c r="G47" s="2">
        <v>0</v>
      </c>
      <c r="Q47" s="6"/>
    </row>
    <row r="48" spans="1:17" ht="12.75">
      <c r="A48" s="1" t="s">
        <v>22</v>
      </c>
      <c r="Q48" s="6"/>
    </row>
    <row r="49" spans="1:17" ht="12.75">
      <c r="A49" s="1" t="s">
        <v>47</v>
      </c>
      <c r="B49" s="2">
        <v>0</v>
      </c>
      <c r="C49" s="2">
        <v>0</v>
      </c>
      <c r="D49" s="2">
        <v>0</v>
      </c>
      <c r="E49" s="2">
        <v>9.87715918902E-11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Q49" s="6"/>
    </row>
    <row r="50" spans="12:18" ht="12.75">
      <c r="L50" s="6"/>
      <c r="M50" s="6"/>
      <c r="N50" s="6"/>
      <c r="O50" s="6"/>
      <c r="P50" s="6"/>
      <c r="R50" s="6"/>
    </row>
    <row r="51" spans="1:17" ht="12.75">
      <c r="A51" s="1" t="s">
        <v>79</v>
      </c>
      <c r="B51" s="2">
        <v>866.489052197</v>
      </c>
      <c r="C51" s="2">
        <f aca="true" t="shared" si="3" ref="C51:K51">C52*C3</f>
        <v>1057.5276538116373</v>
      </c>
      <c r="D51" s="2">
        <f t="shared" si="3"/>
        <v>1334.8637855341233</v>
      </c>
      <c r="E51" s="2">
        <f t="shared" si="3"/>
        <v>2272.5214531876277</v>
      </c>
      <c r="F51" s="2">
        <f t="shared" si="3"/>
        <v>2346.204294548342</v>
      </c>
      <c r="G51" s="2">
        <f t="shared" si="3"/>
        <v>4794.710383047827</v>
      </c>
      <c r="H51" s="2">
        <f t="shared" si="3"/>
        <v>6077.772767568361</v>
      </c>
      <c r="I51" s="2">
        <f t="shared" si="3"/>
        <v>7987.5450809266185</v>
      </c>
      <c r="J51" s="2">
        <f t="shared" si="3"/>
        <v>11539.110042464179</v>
      </c>
      <c r="K51" s="2">
        <f t="shared" si="3"/>
        <v>17243.21405924211</v>
      </c>
      <c r="Q51" s="6">
        <f>Q52*Q3</f>
        <v>16802.127099791338</v>
      </c>
    </row>
    <row r="52" spans="1:17" ht="12.75">
      <c r="A52" s="1" t="s">
        <v>37</v>
      </c>
      <c r="B52" s="3">
        <v>0.885907046477</v>
      </c>
      <c r="C52" s="3">
        <v>0.595144081324</v>
      </c>
      <c r="D52" s="3">
        <v>0.425817727841</v>
      </c>
      <c r="E52" s="3">
        <v>0.414056841557</v>
      </c>
      <c r="F52" s="3">
        <v>0.273007770836</v>
      </c>
      <c r="G52" s="3">
        <v>0.389139677707</v>
      </c>
      <c r="H52" s="3">
        <v>0.381519235141</v>
      </c>
      <c r="I52" s="3">
        <v>0.33939459036</v>
      </c>
      <c r="J52" s="3">
        <v>0.305522923609</v>
      </c>
      <c r="K52" s="3">
        <v>0.306954601903</v>
      </c>
      <c r="Q52" s="8">
        <v>0.299894583553</v>
      </c>
    </row>
    <row r="53" spans="1:17" ht="12.75">
      <c r="A53" s="1" t="s">
        <v>64</v>
      </c>
      <c r="B53" s="2">
        <v>655.475725727</v>
      </c>
      <c r="C53" s="2">
        <v>1036.03076192</v>
      </c>
      <c r="D53" s="2">
        <v>1278.35084703</v>
      </c>
      <c r="E53" s="2">
        <v>1630.61205587</v>
      </c>
      <c r="F53" s="2">
        <v>2267.96474853</v>
      </c>
      <c r="G53" s="2">
        <v>4360.90017337</v>
      </c>
      <c r="H53" s="2">
        <v>5402.39468043</v>
      </c>
      <c r="I53" s="2">
        <v>6782.50635323</v>
      </c>
      <c r="J53" s="2">
        <v>10004.6266271</v>
      </c>
      <c r="K53" s="2">
        <v>15220.370423</v>
      </c>
      <c r="L53" s="7">
        <v>12956.4000055</v>
      </c>
      <c r="M53" s="7">
        <v>16927.4269048</v>
      </c>
      <c r="N53" s="7">
        <v>22354.6843519</v>
      </c>
      <c r="O53" s="7">
        <v>21720.7738581</v>
      </c>
      <c r="Q53" s="7">
        <v>15243.0232968</v>
      </c>
    </row>
    <row r="54" spans="1:17" ht="12.75">
      <c r="A54" s="1" t="s">
        <v>37</v>
      </c>
      <c r="B54" s="3">
        <v>0.670164917542</v>
      </c>
      <c r="C54" s="3">
        <v>0.583046290848</v>
      </c>
      <c r="D54" s="3">
        <v>0.407790262172</v>
      </c>
      <c r="E54" s="3">
        <v>0.29709997972</v>
      </c>
      <c r="F54" s="3">
        <v>0.263903702575</v>
      </c>
      <c r="G54" s="3">
        <v>0.35393155215</v>
      </c>
      <c r="H54" s="3">
        <v>0.339123814796</v>
      </c>
      <c r="I54" s="3">
        <v>0.288191921554</v>
      </c>
      <c r="J54" s="3">
        <v>0.264894152623</v>
      </c>
      <c r="K54" s="3">
        <v>0.270945006422</v>
      </c>
      <c r="L54" s="8">
        <v>0.176618265752</v>
      </c>
      <c r="M54" s="8">
        <v>0.177211845449</v>
      </c>
      <c r="N54" s="8">
        <v>0.186052314154</v>
      </c>
      <c r="O54" s="8">
        <v>0.147463335399</v>
      </c>
      <c r="P54" s="8">
        <v>0</v>
      </c>
      <c r="Q54" s="8">
        <v>0.271410389695</v>
      </c>
    </row>
    <row r="55" spans="12:18" ht="12.75">
      <c r="L55" s="6"/>
      <c r="M55" s="6"/>
      <c r="N55" s="6"/>
      <c r="O55" s="6"/>
      <c r="P55" s="6"/>
      <c r="R55" s="6"/>
    </row>
    <row r="56" spans="1:17" ht="12.75">
      <c r="A56" s="1" t="s">
        <v>72</v>
      </c>
      <c r="B56" s="2">
        <v>-128.015728984</v>
      </c>
      <c r="C56" s="2">
        <v>197.353410269</v>
      </c>
      <c r="D56" s="2">
        <v>773.961130015</v>
      </c>
      <c r="E56" s="2">
        <v>1670.52269712</v>
      </c>
      <c r="F56" s="2">
        <v>4059.45393535</v>
      </c>
      <c r="G56" s="2">
        <v>3672.91566269</v>
      </c>
      <c r="H56" s="2">
        <v>4441.61895008</v>
      </c>
      <c r="I56" s="2">
        <v>6829.64323338</v>
      </c>
      <c r="J56" s="2">
        <v>10195.833402</v>
      </c>
      <c r="K56" s="2">
        <v>8509.35933196</v>
      </c>
      <c r="Q56" s="7">
        <v>8417.44311994</v>
      </c>
    </row>
    <row r="57" spans="1:17" ht="12.75">
      <c r="A57" s="1" t="s">
        <v>25</v>
      </c>
      <c r="Q57" s="6"/>
    </row>
    <row r="58" spans="1:17" ht="12.75">
      <c r="A58" s="1" t="s">
        <v>35</v>
      </c>
      <c r="B58" s="2">
        <v>53.0832690634</v>
      </c>
      <c r="C58" s="2">
        <v>139.132661399</v>
      </c>
      <c r="D58" s="2">
        <v>196.308102153</v>
      </c>
      <c r="E58" s="2">
        <v>200.189232407</v>
      </c>
      <c r="F58" s="2">
        <v>465.508930773</v>
      </c>
      <c r="G58" s="2">
        <v>2106.47760404</v>
      </c>
      <c r="H58" s="2">
        <v>2532.98283529</v>
      </c>
      <c r="I58" s="2">
        <v>2378.40504066</v>
      </c>
      <c r="J58" s="2">
        <v>3029.57853709</v>
      </c>
      <c r="K58" s="2">
        <v>5588.68318115</v>
      </c>
      <c r="Q58" s="6"/>
    </row>
    <row r="59" spans="1:17" ht="12.75">
      <c r="A59" s="1" t="s">
        <v>55</v>
      </c>
      <c r="G59" s="2">
        <v>32286.9107749</v>
      </c>
      <c r="H59" s="2">
        <v>2.0283179109E-08</v>
      </c>
      <c r="I59" s="2">
        <v>-127.433142814</v>
      </c>
      <c r="J59" s="2">
        <v>-120.881315467</v>
      </c>
      <c r="K59" s="2">
        <v>-173.514369392</v>
      </c>
      <c r="Q59" s="7">
        <v>248.823221021</v>
      </c>
    </row>
    <row r="60" ht="12.75">
      <c r="A60" s="1"/>
    </row>
    <row r="61" spans="1:17" ht="12.75">
      <c r="A61" s="1" t="s">
        <v>50</v>
      </c>
      <c r="B61" s="3">
        <v>-0.130884557721</v>
      </c>
      <c r="C61" s="3">
        <v>0.111064437537</v>
      </c>
      <c r="D61" s="3">
        <v>0.246891385767</v>
      </c>
      <c r="E61" s="3">
        <v>0.304371758844</v>
      </c>
      <c r="F61" s="3">
        <v>0.472364010362</v>
      </c>
      <c r="G61" s="3">
        <v>0.298094588211</v>
      </c>
      <c r="H61" s="3">
        <v>0.278813165517</v>
      </c>
      <c r="I61" s="3">
        <v>0.290194790016</v>
      </c>
      <c r="J61" s="3">
        <v>0.269956766001</v>
      </c>
      <c r="K61" s="3">
        <v>0.151479126642</v>
      </c>
      <c r="Q61" s="8">
        <v>0.150778961141</v>
      </c>
    </row>
    <row r="62" spans="1:17" ht="12.75">
      <c r="A62" s="1" t="s">
        <v>93</v>
      </c>
      <c r="B62" s="2">
        <v>136.080866549</v>
      </c>
      <c r="C62" s="2">
        <v>357.982963558</v>
      </c>
      <c r="D62" s="2">
        <v>1026.78217067</v>
      </c>
      <c r="E62" s="2">
        <v>2512.62132684</v>
      </c>
      <c r="F62" s="2">
        <v>4603.20241215</v>
      </c>
      <c r="G62" s="2">
        <v>38500.1142513</v>
      </c>
      <c r="H62" s="2">
        <v>7649.97987255</v>
      </c>
      <c r="I62" s="2">
        <v>10285.6538589</v>
      </c>
      <c r="J62" s="2">
        <v>14639.014039</v>
      </c>
      <c r="K62" s="2">
        <v>15947.37178</v>
      </c>
      <c r="L62" s="7">
        <v>19366.915</v>
      </c>
      <c r="M62" s="7">
        <v>25401.8756</v>
      </c>
      <c r="N62" s="7">
        <v>32384.1136</v>
      </c>
      <c r="O62" s="7">
        <v>45004.3584</v>
      </c>
      <c r="Q62" s="7">
        <v>15925.1028328</v>
      </c>
    </row>
    <row r="63" spans="1:17" ht="12.75">
      <c r="A63" s="1" t="s">
        <v>58</v>
      </c>
      <c r="C63" s="3">
        <v>1.63066346237</v>
      </c>
      <c r="D63" s="3">
        <v>1.86824311543</v>
      </c>
      <c r="E63" s="3">
        <v>1.44708312885</v>
      </c>
      <c r="F63" s="3">
        <v>0.832031895522</v>
      </c>
      <c r="G63" s="3">
        <v>7.36376739587</v>
      </c>
      <c r="H63" s="3">
        <v>-0.801299813745</v>
      </c>
      <c r="I63" s="3">
        <v>0.34453345372</v>
      </c>
      <c r="J63" s="3">
        <v>0.423245837338</v>
      </c>
      <c r="K63" s="3">
        <v>0.0893747172798</v>
      </c>
      <c r="L63" s="8">
        <v>0.214426757409</v>
      </c>
      <c r="M63" s="8">
        <v>0.311611870037</v>
      </c>
      <c r="N63" s="8">
        <v>0.274870962678</v>
      </c>
      <c r="O63" s="8">
        <v>0.389704808842</v>
      </c>
      <c r="P63" s="9"/>
      <c r="Q63" s="9"/>
    </row>
    <row r="64" spans="1:17" ht="12.75">
      <c r="A64" s="1" t="s">
        <v>48</v>
      </c>
      <c r="B64" s="3">
        <v>0</v>
      </c>
      <c r="C64" s="3">
        <v>0</v>
      </c>
      <c r="D64" s="3">
        <v>6.54538236496</v>
      </c>
      <c r="E64" s="3">
        <v>6.01882933721</v>
      </c>
      <c r="F64" s="3">
        <v>3.48313434304</v>
      </c>
      <c r="G64" s="3">
        <v>14.322688636</v>
      </c>
      <c r="H64" s="3">
        <v>0.661882139349</v>
      </c>
      <c r="I64" s="3">
        <v>-0.73284095232</v>
      </c>
      <c r="J64" s="3">
        <v>0.913601641168</v>
      </c>
      <c r="K64" s="3">
        <v>0.550448031669</v>
      </c>
      <c r="L64" s="8">
        <v>0.32296580551</v>
      </c>
      <c r="M64" s="8">
        <v>0.592856550308</v>
      </c>
      <c r="N64" s="8">
        <v>0.672135887414</v>
      </c>
      <c r="O64" s="8">
        <v>0.771694307486</v>
      </c>
      <c r="P64" s="8">
        <v>0</v>
      </c>
      <c r="Q64" s="8">
        <v>0</v>
      </c>
    </row>
    <row r="65" spans="1:17" ht="12.75">
      <c r="A65" s="1" t="s">
        <v>26</v>
      </c>
      <c r="B65" s="3">
        <v>0</v>
      </c>
      <c r="C65" s="3">
        <v>0</v>
      </c>
      <c r="D65" s="3">
        <v>0</v>
      </c>
      <c r="E65" s="3">
        <v>17.464177886</v>
      </c>
      <c r="F65" s="3">
        <v>11.858719215</v>
      </c>
      <c r="G65" s="3">
        <v>36.4958928496</v>
      </c>
      <c r="H65" s="3">
        <v>2.04462108589</v>
      </c>
      <c r="I65" s="3">
        <v>1.23445613249</v>
      </c>
      <c r="J65" s="3">
        <v>-0.619766997483</v>
      </c>
      <c r="K65" s="3">
        <v>1.08462924683</v>
      </c>
      <c r="L65" s="8">
        <v>0.882905575632</v>
      </c>
      <c r="M65" s="8">
        <v>0.73521765416</v>
      </c>
      <c r="N65" s="8">
        <v>1.0306865637</v>
      </c>
      <c r="O65" s="8">
        <v>1.32377528378</v>
      </c>
      <c r="P65" s="8">
        <v>0</v>
      </c>
      <c r="Q65" s="8">
        <v>0</v>
      </c>
    </row>
    <row r="66" spans="1:17" ht="12.75">
      <c r="A66" s="1" t="s">
        <v>43</v>
      </c>
      <c r="B66" s="3">
        <v>0</v>
      </c>
      <c r="C66" s="3">
        <v>0</v>
      </c>
      <c r="D66" s="3">
        <v>0</v>
      </c>
      <c r="E66" s="3">
        <v>1.64307807328</v>
      </c>
      <c r="F66" s="3">
        <v>1.34278573526</v>
      </c>
      <c r="G66" s="3">
        <v>2.34704254765</v>
      </c>
      <c r="H66" s="3">
        <v>0.449364935673</v>
      </c>
      <c r="I66" s="3">
        <v>0.307346206259</v>
      </c>
      <c r="J66" s="3">
        <v>-0.275536344352</v>
      </c>
      <c r="K66" s="3">
        <v>0.277447151296</v>
      </c>
      <c r="L66" s="8">
        <v>0.234836658369</v>
      </c>
      <c r="M66" s="8">
        <v>0.20166843248</v>
      </c>
      <c r="N66" s="8">
        <v>0.266332146349</v>
      </c>
      <c r="O66" s="8">
        <v>0.324538875262</v>
      </c>
      <c r="P66" s="8">
        <v>0</v>
      </c>
      <c r="Q66" s="8">
        <v>0</v>
      </c>
    </row>
    <row r="67" spans="1:17" ht="12.75">
      <c r="A67" s="1" t="s">
        <v>44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2.09266579053</v>
      </c>
      <c r="H67" s="3">
        <v>0.84484373913</v>
      </c>
      <c r="I67" s="3">
        <v>0.585443308052</v>
      </c>
      <c r="J67" s="3">
        <v>0.422580846558</v>
      </c>
      <c r="K67" s="3">
        <v>0.282111540557</v>
      </c>
      <c r="L67" s="8">
        <v>-0.128395054784</v>
      </c>
      <c r="M67" s="8">
        <v>0.27127965991</v>
      </c>
      <c r="N67" s="8">
        <v>0.25782441937</v>
      </c>
      <c r="O67" s="8">
        <v>0.251839207407</v>
      </c>
      <c r="P67" s="8">
        <v>0</v>
      </c>
      <c r="Q67" s="8">
        <v>0</v>
      </c>
    </row>
    <row r="68" spans="1:17" ht="12.75">
      <c r="A68" s="1" t="s">
        <v>19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8">
        <v>0.641823010232</v>
      </c>
      <c r="M68" s="8">
        <v>0.531441256225</v>
      </c>
      <c r="N68" s="8">
        <v>0.412164759649</v>
      </c>
      <c r="O68" s="8">
        <v>0.334482101576</v>
      </c>
      <c r="P68" s="8">
        <v>0</v>
      </c>
      <c r="Q68" s="8">
        <v>0</v>
      </c>
    </row>
    <row r="69" ht="12.75">
      <c r="A69" s="1"/>
    </row>
    <row r="70" spans="1:17" ht="12.75">
      <c r="A70" s="1" t="s">
        <v>57</v>
      </c>
      <c r="B70" s="3">
        <v>0.139130434783</v>
      </c>
      <c r="C70" s="3">
        <v>0.201461816349</v>
      </c>
      <c r="D70" s="3">
        <v>0.327540574282</v>
      </c>
      <c r="E70" s="3">
        <v>0.457803401223</v>
      </c>
      <c r="F70" s="3">
        <v>0.535635380161</v>
      </c>
      <c r="G70" s="3">
        <v>3.12467716599</v>
      </c>
      <c r="H70" s="3">
        <v>0.480211186142</v>
      </c>
      <c r="I70" s="3">
        <v>0.437042325605</v>
      </c>
      <c r="J70" s="3">
        <v>0.387599594032</v>
      </c>
      <c r="K70" s="3">
        <v>0.283886701129</v>
      </c>
      <c r="L70" s="8">
        <v>0.264004734248</v>
      </c>
      <c r="M70" s="8">
        <v>0.265930154551</v>
      </c>
      <c r="N70" s="8">
        <v>0.269524685845</v>
      </c>
      <c r="O70" s="8">
        <v>0.305536664601</v>
      </c>
      <c r="Q70" s="8">
        <v>0.28380505921</v>
      </c>
    </row>
    <row r="71" spans="1:17" ht="12.75">
      <c r="A71" s="1" t="s">
        <v>81</v>
      </c>
      <c r="B71" s="2">
        <v>0</v>
      </c>
      <c r="C71" s="2">
        <v>623.31381566</v>
      </c>
      <c r="D71" s="2">
        <v>1260.78757933</v>
      </c>
      <c r="E71" s="2">
        <v>1302.62826941</v>
      </c>
      <c r="F71" s="2">
        <v>778.31978938</v>
      </c>
      <c r="G71" s="2">
        <v>25890.4178583</v>
      </c>
      <c r="H71" s="2">
        <v>-26444.6597985</v>
      </c>
      <c r="I71" s="2">
        <v>-431.68860537</v>
      </c>
      <c r="J71" s="2">
        <v>-494.42731573</v>
      </c>
      <c r="K71" s="2">
        <v>-1037.12892903</v>
      </c>
      <c r="L71" s="7">
        <v>-198.81966881</v>
      </c>
      <c r="M71" s="7">
        <v>19.25420303</v>
      </c>
      <c r="N71" s="7">
        <v>35.94531294</v>
      </c>
      <c r="O71" s="7">
        <v>360.11978756</v>
      </c>
      <c r="P71" s="7">
        <v>0</v>
      </c>
      <c r="Q71" s="7">
        <v>0</v>
      </c>
    </row>
    <row r="72" spans="1:17" ht="12.75">
      <c r="A72" s="1" t="s">
        <v>53</v>
      </c>
      <c r="B72" s="2">
        <v>0</v>
      </c>
      <c r="C72" s="2">
        <v>0</v>
      </c>
      <c r="D72" s="2">
        <v>1884.10139499</v>
      </c>
      <c r="E72" s="2">
        <v>2563.41584874</v>
      </c>
      <c r="F72" s="2">
        <v>2080.94805879</v>
      </c>
      <c r="G72" s="2">
        <v>26668.7376477</v>
      </c>
      <c r="H72" s="2">
        <v>-554.24194019</v>
      </c>
      <c r="I72" s="2">
        <v>-26876.3484038</v>
      </c>
      <c r="J72" s="2">
        <v>-926.1159211</v>
      </c>
      <c r="K72" s="2">
        <v>-1531.55624476</v>
      </c>
      <c r="L72" s="7">
        <v>-1235.94859784</v>
      </c>
      <c r="M72" s="7">
        <v>-179.56546578</v>
      </c>
      <c r="N72" s="7">
        <v>55.19951597</v>
      </c>
      <c r="O72" s="7">
        <v>396.0651005</v>
      </c>
      <c r="P72" s="7">
        <v>0</v>
      </c>
      <c r="Q72" s="7">
        <v>0</v>
      </c>
    </row>
    <row r="73" spans="1:17" ht="12.75">
      <c r="A73" s="1" t="s">
        <v>20</v>
      </c>
      <c r="C73" s="3">
        <v>0.274159994844</v>
      </c>
      <c r="D73" s="3">
        <v>0.495636474214</v>
      </c>
      <c r="E73" s="3">
        <v>0.632498747221</v>
      </c>
      <c r="F73" s="3">
        <v>0.684023958309</v>
      </c>
      <c r="G73" s="3">
        <v>8.84341848448</v>
      </c>
      <c r="H73" s="3">
        <v>-9.05696112431</v>
      </c>
      <c r="I73" s="3">
        <v>0.343981838711</v>
      </c>
      <c r="J73" s="3">
        <v>0.320192770317</v>
      </c>
      <c r="K73" s="3">
        <v>0.0302479665096</v>
      </c>
      <c r="L73" s="8">
        <v>0.19908165911</v>
      </c>
      <c r="M73" s="8">
        <v>0.272303283676</v>
      </c>
      <c r="N73" s="8">
        <v>0.283464078476</v>
      </c>
      <c r="O73" s="8">
        <v>0.464946802368</v>
      </c>
      <c r="Q73" s="8">
        <v>0.222859591545</v>
      </c>
    </row>
    <row r="74" spans="1:17" ht="12.75">
      <c r="A74" s="1" t="s">
        <v>29</v>
      </c>
      <c r="D74" s="3">
        <v>0.411258893954</v>
      </c>
      <c r="E74" s="3">
        <v>0.582545598034</v>
      </c>
      <c r="F74" s="3">
        <v>0.660897125452</v>
      </c>
      <c r="G74" s="3">
        <v>5.32016432131</v>
      </c>
      <c r="H74" s="3">
        <v>0.415428627497</v>
      </c>
      <c r="I74" s="3">
        <v>-2.65296049036</v>
      </c>
      <c r="J74" s="3">
        <v>0.327369563525</v>
      </c>
      <c r="K74" s="3">
        <v>0.177700047674</v>
      </c>
      <c r="L74" s="8">
        <v>0.116931022407</v>
      </c>
      <c r="M74" s="8">
        <v>0.240309921821</v>
      </c>
      <c r="N74" s="8">
        <v>0.278178139425</v>
      </c>
      <c r="O74" s="8">
        <v>0.378607256837</v>
      </c>
      <c r="Q74" s="8">
        <v>0.703901655417</v>
      </c>
    </row>
    <row r="75" spans="12:18" ht="12.75">
      <c r="L75" s="6"/>
      <c r="M75" s="6"/>
      <c r="N75" s="6"/>
      <c r="O75" s="6"/>
      <c r="P75" s="6"/>
      <c r="R75" s="6"/>
    </row>
    <row r="76" spans="1:17" ht="12.75">
      <c r="A76" s="1" t="s">
        <v>77</v>
      </c>
      <c r="B76" s="2">
        <v>67.7471555449</v>
      </c>
      <c r="C76" s="2">
        <v>91.2125065609</v>
      </c>
      <c r="D76" s="2">
        <v>136.194616326</v>
      </c>
      <c r="E76" s="2">
        <v>148.671113821</v>
      </c>
      <c r="F76" s="2">
        <v>270.728470991</v>
      </c>
      <c r="G76" s="2">
        <v>727.436501427</v>
      </c>
      <c r="H76" s="2">
        <v>1110.08972908</v>
      </c>
      <c r="I76" s="2">
        <v>2125.17441957</v>
      </c>
      <c r="J76" s="2">
        <v>3323.1043281</v>
      </c>
      <c r="K76" s="2">
        <v>5527.41650948</v>
      </c>
      <c r="L76" s="7">
        <v>2978.2125</v>
      </c>
      <c r="M76" s="7">
        <v>4249.0399</v>
      </c>
      <c r="N76" s="7">
        <v>6364.9806</v>
      </c>
      <c r="O76" s="7">
        <v>6847.5419</v>
      </c>
      <c r="Q76" s="7">
        <v>3796.47814181</v>
      </c>
    </row>
    <row r="77" spans="1:17" ht="12.75">
      <c r="A77" s="1" t="s">
        <v>101</v>
      </c>
      <c r="B77" s="2">
        <v>48.537464254</v>
      </c>
      <c r="C77" s="2">
        <v>69.715614671</v>
      </c>
      <c r="D77" s="2">
        <v>109.581875205</v>
      </c>
      <c r="E77" s="2">
        <v>121.480995678</v>
      </c>
      <c r="F77" s="2">
        <v>211.966970939</v>
      </c>
      <c r="G77" s="2">
        <v>368.97312653</v>
      </c>
      <c r="H77" s="2">
        <v>582.608102709</v>
      </c>
      <c r="I77" s="2">
        <v>769.803244484</v>
      </c>
      <c r="J77" s="2">
        <v>1306.00112877</v>
      </c>
      <c r="K77" s="2">
        <v>2230.34535639</v>
      </c>
      <c r="Q77" s="6"/>
    </row>
    <row r="78" spans="1:17" ht="12.75">
      <c r="A78" s="1" t="s">
        <v>96</v>
      </c>
      <c r="B78" s="2">
        <v>19.2096912909</v>
      </c>
      <c r="C78" s="2">
        <v>21.49689189</v>
      </c>
      <c r="D78" s="2">
        <v>24.2645580811</v>
      </c>
      <c r="E78" s="2">
        <v>20.6708500499</v>
      </c>
      <c r="F78" s="2">
        <v>51.5595334718</v>
      </c>
      <c r="G78" s="2">
        <v>351.349081485</v>
      </c>
      <c r="H78" s="2">
        <v>516.298826893</v>
      </c>
      <c r="I78" s="2">
        <v>1339.46061933</v>
      </c>
      <c r="J78" s="2">
        <v>1996.72994392</v>
      </c>
      <c r="K78" s="2">
        <v>3297.0711531</v>
      </c>
      <c r="Q78" s="6"/>
    </row>
    <row r="79" spans="1:17" ht="12.75">
      <c r="A79" s="1" t="s">
        <v>47</v>
      </c>
      <c r="B79" s="2">
        <v>0</v>
      </c>
      <c r="C79" s="2">
        <v>0</v>
      </c>
      <c r="D79" s="2">
        <v>2.34818303956</v>
      </c>
      <c r="E79" s="2">
        <v>6.51926809255</v>
      </c>
      <c r="F79" s="2">
        <v>7.20196658029</v>
      </c>
      <c r="G79" s="2">
        <v>7.1142934125</v>
      </c>
      <c r="H79" s="2">
        <v>11.1827994846</v>
      </c>
      <c r="I79" s="2">
        <v>15.9105557573</v>
      </c>
      <c r="J79" s="2">
        <v>20.3732554147</v>
      </c>
      <c r="K79" s="2">
        <v>0</v>
      </c>
      <c r="Q79" s="7">
        <v>0</v>
      </c>
    </row>
    <row r="80" ht="12.75">
      <c r="A80" s="1"/>
    </row>
    <row r="81" spans="1:17" ht="12.75">
      <c r="A81" s="1" t="s">
        <v>37</v>
      </c>
      <c r="B81" s="3">
        <v>0.069229059557</v>
      </c>
      <c r="C81" s="3">
        <v>0.0501818229369</v>
      </c>
      <c r="D81" s="3">
        <v>0.0428157787312</v>
      </c>
      <c r="E81" s="3">
        <v>0.026773895261</v>
      </c>
      <c r="F81" s="3">
        <v>0.0319806511015</v>
      </c>
      <c r="G81" s="3">
        <v>0.0591512276711</v>
      </c>
      <c r="H81" s="3">
        <v>0.0706709105872</v>
      </c>
      <c r="I81" s="3">
        <v>0.0924212475729</v>
      </c>
      <c r="J81" s="3">
        <v>0.0833677388219</v>
      </c>
      <c r="K81" s="3">
        <v>0.0984228759431</v>
      </c>
      <c r="L81" s="8">
        <v>0.0405982160606</v>
      </c>
      <c r="M81" s="8">
        <v>0.044482850601</v>
      </c>
      <c r="N81" s="8">
        <v>0.0529741038404</v>
      </c>
      <c r="O81" s="8">
        <v>0.0464882777407</v>
      </c>
      <c r="Q81" s="8">
        <v>0.0678353749223</v>
      </c>
    </row>
    <row r="82" spans="12:18" ht="12.75">
      <c r="L82" s="6"/>
      <c r="M82" s="6"/>
      <c r="N82" s="6"/>
      <c r="O82" s="6"/>
      <c r="P82" s="6"/>
      <c r="R82" s="6"/>
    </row>
    <row r="83" spans="1:17" ht="12.75">
      <c r="A83" s="1" t="s">
        <v>90</v>
      </c>
      <c r="B83" s="2">
        <v>-60.2685734393</v>
      </c>
      <c r="C83" s="2">
        <v>288.56591683</v>
      </c>
      <c r="D83" s="2">
        <v>910.155746341</v>
      </c>
      <c r="E83" s="2">
        <v>1819.19381094</v>
      </c>
      <c r="F83" s="2">
        <v>4330.18240634</v>
      </c>
      <c r="G83" s="2">
        <v>4400.35216411</v>
      </c>
      <c r="H83" s="2">
        <v>5551.70867916</v>
      </c>
      <c r="I83" s="2">
        <v>8954.81765296</v>
      </c>
      <c r="J83" s="2">
        <v>13518.9377301</v>
      </c>
      <c r="K83" s="2">
        <v>14036.7758415</v>
      </c>
      <c r="Q83" s="7">
        <v>12213.9212617</v>
      </c>
    </row>
    <row r="84" spans="1:17" ht="12.75">
      <c r="A84" s="1" t="s">
        <v>68</v>
      </c>
      <c r="B84" s="3">
        <v>-0.0616191904048</v>
      </c>
      <c r="C84" s="3">
        <v>0.162396034613</v>
      </c>
      <c r="D84" s="3">
        <v>0.29033707865</v>
      </c>
      <c r="E84" s="3">
        <v>0.33145986036</v>
      </c>
      <c r="F84" s="3">
        <v>0.503866372086</v>
      </c>
      <c r="G84" s="3">
        <v>0.357133483806</v>
      </c>
      <c r="H84" s="3">
        <v>0.348496682913</v>
      </c>
      <c r="I84" s="3">
        <v>0.380494462101</v>
      </c>
      <c r="J84" s="3">
        <v>0.357943148491</v>
      </c>
      <c r="K84" s="3">
        <v>0.249875279957</v>
      </c>
      <c r="Q84" s="8">
        <v>0.218595918195</v>
      </c>
    </row>
    <row r="85" spans="1:17" ht="12.75">
      <c r="A85" s="1" t="s">
        <v>111</v>
      </c>
      <c r="B85" s="2">
        <v>184.618330803</v>
      </c>
      <c r="C85" s="2">
        <v>427.698578229</v>
      </c>
      <c r="D85" s="2">
        <v>1138.71222891</v>
      </c>
      <c r="E85" s="2">
        <v>2640.62159062</v>
      </c>
      <c r="F85" s="2">
        <v>4822.37134967</v>
      </c>
      <c r="G85" s="2">
        <v>40830.539883</v>
      </c>
      <c r="H85" s="2">
        <v>8243.77077475</v>
      </c>
      <c r="I85" s="2">
        <v>11071.3676592</v>
      </c>
      <c r="J85" s="2">
        <v>15965.3884232</v>
      </c>
      <c r="K85" s="2">
        <v>18177.7171364</v>
      </c>
      <c r="L85" s="7">
        <v>22345.1275</v>
      </c>
      <c r="M85" s="7">
        <v>29650.9155</v>
      </c>
      <c r="N85" s="7">
        <v>38749.0942</v>
      </c>
      <c r="O85" s="7">
        <v>51851.9003</v>
      </c>
      <c r="Q85" s="7">
        <v>18148.1380226</v>
      </c>
    </row>
    <row r="86" spans="1:17" ht="12.75">
      <c r="A86" s="1" t="s">
        <v>58</v>
      </c>
      <c r="C86" s="3">
        <v>1.31666366156</v>
      </c>
      <c r="D86" s="3">
        <v>1.66241761576</v>
      </c>
      <c r="E86" s="3">
        <v>1.31895427447</v>
      </c>
      <c r="F86" s="3">
        <v>0.826225827585</v>
      </c>
      <c r="G86" s="3">
        <v>7.46690080924</v>
      </c>
      <c r="H86" s="3">
        <v>-0.7980979238</v>
      </c>
      <c r="I86" s="3">
        <v>0.34299799954</v>
      </c>
      <c r="J86" s="3">
        <v>0.442043017156</v>
      </c>
      <c r="K86" s="3">
        <v>0.138570303114</v>
      </c>
      <c r="L86" s="8">
        <v>0.229259281148</v>
      </c>
      <c r="M86" s="8">
        <v>0.326952173354</v>
      </c>
      <c r="N86" s="8">
        <v>0.30684309562</v>
      </c>
      <c r="O86" s="8">
        <v>0.338144835912</v>
      </c>
      <c r="P86" s="9"/>
      <c r="Q86" s="9"/>
    </row>
    <row r="87" spans="1:17" ht="12.75">
      <c r="A87" s="1" t="s">
        <v>48</v>
      </c>
      <c r="B87" s="3">
        <v>0</v>
      </c>
      <c r="C87" s="3">
        <v>0</v>
      </c>
      <c r="D87" s="3">
        <v>5.16792614232</v>
      </c>
      <c r="E87" s="3">
        <v>5.17402471047</v>
      </c>
      <c r="F87" s="3">
        <v>3.23493418902</v>
      </c>
      <c r="G87" s="3">
        <v>14.4624729374</v>
      </c>
      <c r="H87" s="3">
        <v>0.709484852366</v>
      </c>
      <c r="I87" s="3">
        <v>-0.72884591556</v>
      </c>
      <c r="J87" s="3">
        <v>0.936660887291</v>
      </c>
      <c r="K87" s="3">
        <v>0.641867355147</v>
      </c>
      <c r="L87" s="8">
        <v>0.399598112343</v>
      </c>
      <c r="M87" s="8">
        <v>0.631168274736</v>
      </c>
      <c r="N87" s="8">
        <v>0.734118285966</v>
      </c>
      <c r="O87" s="8">
        <v>0.748745339752</v>
      </c>
      <c r="P87" s="8">
        <v>0</v>
      </c>
      <c r="Q87" s="8">
        <v>0</v>
      </c>
    </row>
    <row r="88" spans="1:17" ht="12.75">
      <c r="A88" s="1" t="s">
        <v>26</v>
      </c>
      <c r="B88" s="3">
        <v>0</v>
      </c>
      <c r="C88" s="3">
        <v>0</v>
      </c>
      <c r="D88" s="3">
        <v>0</v>
      </c>
      <c r="E88" s="3">
        <v>13.3031386923</v>
      </c>
      <c r="F88" s="3">
        <v>10.2751633864</v>
      </c>
      <c r="G88" s="3">
        <v>34.8567677121</v>
      </c>
      <c r="H88" s="3">
        <v>2.12190538926</v>
      </c>
      <c r="I88" s="3">
        <v>1.29583473697</v>
      </c>
      <c r="J88" s="3">
        <v>-0.60898414596</v>
      </c>
      <c r="K88" s="3">
        <v>1.20502457347</v>
      </c>
      <c r="L88" s="8">
        <v>1.01828068473</v>
      </c>
      <c r="M88" s="8">
        <v>0.857199756996</v>
      </c>
      <c r="N88" s="8">
        <v>1.13168099763</v>
      </c>
      <c r="O88" s="8">
        <v>1.32050142923</v>
      </c>
      <c r="P88" s="8">
        <v>0</v>
      </c>
      <c r="Q88" s="8">
        <v>0</v>
      </c>
    </row>
    <row r="89" spans="1:17" ht="12.75">
      <c r="A89" s="1" t="s">
        <v>43</v>
      </c>
      <c r="B89" s="3">
        <v>0</v>
      </c>
      <c r="C89" s="3">
        <v>0</v>
      </c>
      <c r="D89" s="3">
        <v>0</v>
      </c>
      <c r="E89" s="3">
        <v>1.42741361378</v>
      </c>
      <c r="F89" s="3">
        <v>1.24237175619</v>
      </c>
      <c r="G89" s="3">
        <v>2.29754233026</v>
      </c>
      <c r="H89" s="3">
        <v>0.46152611256</v>
      </c>
      <c r="I89" s="3">
        <v>0.319208803669</v>
      </c>
      <c r="J89" s="3">
        <v>-0.268751835702</v>
      </c>
      <c r="K89" s="3">
        <v>0.301580832997</v>
      </c>
      <c r="L89" s="8">
        <v>0.263748116488</v>
      </c>
      <c r="M89" s="8">
        <v>0.229191474502</v>
      </c>
      <c r="N89" s="8">
        <v>0.286986736843</v>
      </c>
      <c r="O89" s="8">
        <v>0.323916556677</v>
      </c>
      <c r="P89" s="8">
        <v>0</v>
      </c>
      <c r="Q89" s="8">
        <v>0</v>
      </c>
    </row>
    <row r="90" spans="1:17" ht="12.75">
      <c r="A90" s="1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1.94402884271</v>
      </c>
      <c r="H90" s="3">
        <v>0.807164223093</v>
      </c>
      <c r="I90" s="3">
        <v>0.576004516261</v>
      </c>
      <c r="J90" s="3">
        <v>0.43315995204</v>
      </c>
      <c r="K90" s="3">
        <v>0.303934385661</v>
      </c>
      <c r="L90" s="8">
        <v>-0.113580006962</v>
      </c>
      <c r="M90" s="8">
        <v>0.291761807527</v>
      </c>
      <c r="N90" s="8">
        <v>0.284730564464</v>
      </c>
      <c r="O90" s="8">
        <v>0.265659949919</v>
      </c>
      <c r="P90" s="8">
        <v>0</v>
      </c>
      <c r="Q90" s="8">
        <v>0</v>
      </c>
    </row>
    <row r="91" spans="1:17" ht="12.75">
      <c r="A91" s="1" t="s">
        <v>19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8">
        <v>0.615439886302</v>
      </c>
      <c r="M91" s="8">
        <v>0.527882758369</v>
      </c>
      <c r="N91" s="8">
        <v>0.422934001201</v>
      </c>
      <c r="O91" s="8">
        <v>0.346808506479</v>
      </c>
      <c r="P91" s="8">
        <v>0</v>
      </c>
      <c r="Q91" s="8">
        <v>0</v>
      </c>
    </row>
    <row r="92" ht="12.75">
      <c r="A92" s="1"/>
    </row>
    <row r="93" spans="1:17" ht="12.75">
      <c r="A93" s="1" t="s">
        <v>60</v>
      </c>
      <c r="B93" s="3">
        <v>0.188755622189</v>
      </c>
      <c r="C93" s="3">
        <v>0.240695622952</v>
      </c>
      <c r="D93" s="3">
        <v>0.36324594257</v>
      </c>
      <c r="E93" s="3">
        <v>0.481125242635</v>
      </c>
      <c r="F93" s="3">
        <v>0.561138198995</v>
      </c>
      <c r="G93" s="3">
        <v>3.31381498804</v>
      </c>
      <c r="H93" s="3">
        <v>0.517485144794</v>
      </c>
      <c r="I93" s="3">
        <v>0.470427678759</v>
      </c>
      <c r="J93" s="3">
        <v>0.422718227807</v>
      </c>
      <c r="K93" s="3">
        <v>0.323590132787</v>
      </c>
      <c r="L93" s="8">
        <v>0.304602950309</v>
      </c>
      <c r="M93" s="8">
        <v>0.310413005152</v>
      </c>
      <c r="N93" s="8">
        <v>0.322498789686</v>
      </c>
      <c r="O93" s="8">
        <v>0.352024942342</v>
      </c>
      <c r="Q93" s="8">
        <v>0.323524255568</v>
      </c>
    </row>
    <row r="94" spans="1:17" ht="12.75">
      <c r="A94" s="1" t="s">
        <v>81</v>
      </c>
      <c r="B94" s="2">
        <v>0</v>
      </c>
      <c r="C94" s="2">
        <v>519.40000763</v>
      </c>
      <c r="D94" s="2">
        <v>1225.50319618</v>
      </c>
      <c r="E94" s="2">
        <v>1178.79300065</v>
      </c>
      <c r="F94" s="2">
        <v>800.1295636</v>
      </c>
      <c r="G94" s="2">
        <v>27526.7678904</v>
      </c>
      <c r="H94" s="2">
        <v>-27963.2984325</v>
      </c>
      <c r="I94" s="2">
        <v>-470.57466035</v>
      </c>
      <c r="J94" s="2">
        <v>-477.09450952</v>
      </c>
      <c r="K94" s="2">
        <v>-991.2809502</v>
      </c>
      <c r="L94" s="7">
        <v>-189.87182478</v>
      </c>
      <c r="M94" s="7">
        <v>58.10054843</v>
      </c>
      <c r="N94" s="7">
        <v>120.85784534</v>
      </c>
      <c r="O94" s="7">
        <v>295.26152656</v>
      </c>
      <c r="P94" s="7">
        <v>0</v>
      </c>
      <c r="Q94" s="7">
        <v>0</v>
      </c>
    </row>
    <row r="95" spans="1:17" ht="12.75">
      <c r="A95" s="1" t="s">
        <v>53</v>
      </c>
      <c r="B95" s="2">
        <v>0</v>
      </c>
      <c r="C95" s="2">
        <v>0</v>
      </c>
      <c r="D95" s="2">
        <v>1744.90320381</v>
      </c>
      <c r="E95" s="2">
        <v>2404.29619683</v>
      </c>
      <c r="F95" s="2">
        <v>1978.92256425</v>
      </c>
      <c r="G95" s="2">
        <v>28326.897454</v>
      </c>
      <c r="H95" s="2">
        <v>-436.53054201</v>
      </c>
      <c r="I95" s="2">
        <v>-28433.8730928</v>
      </c>
      <c r="J95" s="2">
        <v>-947.66916987</v>
      </c>
      <c r="K95" s="2">
        <v>-1468.37545972</v>
      </c>
      <c r="L95" s="7">
        <v>-1181.15277498</v>
      </c>
      <c r="M95" s="7">
        <v>-131.77127635</v>
      </c>
      <c r="N95" s="7">
        <v>178.95839377</v>
      </c>
      <c r="O95" s="7">
        <v>416.1193719</v>
      </c>
      <c r="P95" s="7">
        <v>0</v>
      </c>
      <c r="Q95" s="7">
        <v>0</v>
      </c>
    </row>
    <row r="96" spans="1:17" ht="12.75">
      <c r="A96" s="1" t="s">
        <v>20</v>
      </c>
      <c r="C96" s="3">
        <v>0.301274152605</v>
      </c>
      <c r="D96" s="3">
        <v>0.526637513054</v>
      </c>
      <c r="E96" s="3">
        <v>0.639213053213</v>
      </c>
      <c r="F96" s="3">
        <v>0.713684864125</v>
      </c>
      <c r="G96" s="3">
        <v>9.39399746179</v>
      </c>
      <c r="H96" s="3">
        <v>-9.56737877676</v>
      </c>
      <c r="I96" s="3">
        <v>0.368984401204</v>
      </c>
      <c r="J96" s="3">
        <v>0.35767443982</v>
      </c>
      <c r="K96" s="3">
        <v>0.0811639128437</v>
      </c>
      <c r="L96" s="8">
        <v>0.242601726682</v>
      </c>
      <c r="M96" s="8">
        <v>0.329644250245</v>
      </c>
      <c r="N96" s="8">
        <v>0.369366790563</v>
      </c>
      <c r="O96" s="8">
        <v>0.482725010076</v>
      </c>
      <c r="Q96" s="8">
        <v>0.423367093183</v>
      </c>
    </row>
    <row r="97" spans="1:17" ht="12.75">
      <c r="A97" s="1" t="s">
        <v>29</v>
      </c>
      <c r="D97" s="3">
        <v>0.440779118122</v>
      </c>
      <c r="E97" s="3">
        <v>0.598124281057</v>
      </c>
      <c r="F97" s="3">
        <v>0.6802585649</v>
      </c>
      <c r="G97" s="3">
        <v>5.64580911286</v>
      </c>
      <c r="H97" s="3">
        <v>0.466461280689</v>
      </c>
      <c r="I97" s="3">
        <v>-2.79864543361</v>
      </c>
      <c r="J97" s="3">
        <v>0.361086479867</v>
      </c>
      <c r="K97" s="3">
        <v>0.221783962353</v>
      </c>
      <c r="L97" s="8">
        <v>0.164049756453</v>
      </c>
      <c r="M97" s="8">
        <v>0.291612002672</v>
      </c>
      <c r="N97" s="8">
        <v>0.350553531219</v>
      </c>
      <c r="O97" s="8">
        <v>0.428795374543</v>
      </c>
      <c r="Q97" s="8">
        <v>0.879716250367</v>
      </c>
    </row>
    <row r="98" spans="12:18" ht="12.75">
      <c r="L98" s="6"/>
      <c r="M98" s="6"/>
      <c r="N98" s="6"/>
      <c r="O98" s="6"/>
      <c r="P98" s="6"/>
      <c r="R98" s="6"/>
    </row>
    <row r="99" spans="1:17" ht="12.75">
      <c r="A99" s="1" t="s">
        <v>38</v>
      </c>
      <c r="B99" s="2">
        <v>56.3093240893</v>
      </c>
      <c r="C99" s="2">
        <v>81.3597644448</v>
      </c>
      <c r="D99" s="2">
        <v>40.8583848979</v>
      </c>
      <c r="E99" s="2">
        <v>-204.800422033</v>
      </c>
      <c r="F99" s="2">
        <v>-70.0554930981</v>
      </c>
      <c r="G99" s="2">
        <v>1151.86877887</v>
      </c>
      <c r="H99" s="2">
        <v>8065.7910083</v>
      </c>
      <c r="I99" s="2">
        <v>1537.67343079</v>
      </c>
      <c r="J99" s="2">
        <v>4075.10382252</v>
      </c>
      <c r="K99" s="2">
        <v>5510.42283413</v>
      </c>
      <c r="L99" s="7">
        <v>-1126.07790142</v>
      </c>
      <c r="M99" s="7">
        <v>-535.116501422</v>
      </c>
      <c r="N99" s="7">
        <v>305.521998578</v>
      </c>
      <c r="O99" s="7">
        <v>-323.537301422</v>
      </c>
      <c r="P99" s="7">
        <v>-323.537301422</v>
      </c>
      <c r="Q99" s="7">
        <v>5776.54010258</v>
      </c>
    </row>
    <row r="100" spans="1:17" ht="12.75">
      <c r="A100" s="1" t="s">
        <v>84</v>
      </c>
      <c r="B100" s="2">
        <v>29.3277729631</v>
      </c>
      <c r="C100" s="2">
        <v>10.1513100592</v>
      </c>
      <c r="D100" s="2">
        <v>51.1903902743</v>
      </c>
      <c r="E100" s="2">
        <v>142.151845728</v>
      </c>
      <c r="F100" s="2">
        <v>397.581291438</v>
      </c>
      <c r="G100" s="2">
        <v>401.957577806</v>
      </c>
      <c r="H100" s="2">
        <v>324.143680826</v>
      </c>
      <c r="I100" s="2">
        <v>558.80250971</v>
      </c>
      <c r="J100" s="2">
        <v>881.181025059</v>
      </c>
      <c r="K100" s="2">
        <v>323.625168342</v>
      </c>
      <c r="L100" s="7">
        <v>323.537301422</v>
      </c>
      <c r="M100" s="7">
        <v>323.537301422</v>
      </c>
      <c r="N100" s="7">
        <v>323.537301422</v>
      </c>
      <c r="O100" s="7">
        <v>323.537301422</v>
      </c>
      <c r="P100" s="7">
        <v>323.537301422</v>
      </c>
      <c r="Q100" s="7">
        <v>32.4119889123</v>
      </c>
    </row>
    <row r="101" spans="12:18" ht="12.75">
      <c r="L101" s="6"/>
      <c r="M101" s="6"/>
      <c r="N101" s="6"/>
      <c r="O101" s="6"/>
      <c r="P101" s="6"/>
      <c r="R101" s="6"/>
    </row>
    <row r="102" spans="1:17" ht="12.75">
      <c r="A102" s="1" t="s">
        <v>103</v>
      </c>
      <c r="B102" s="2">
        <v>-42.3786319318</v>
      </c>
      <c r="C102" s="2">
        <v>288.864484772</v>
      </c>
      <c r="D102" s="2">
        <v>866.009905192</v>
      </c>
      <c r="E102" s="2">
        <v>1607.87412081</v>
      </c>
      <c r="F102" s="2">
        <v>4386.97973368</v>
      </c>
      <c r="G102" s="2">
        <v>5226.74201937</v>
      </c>
      <c r="H102" s="2">
        <v>12831.5536393</v>
      </c>
      <c r="I102" s="2">
        <v>8926.11917387</v>
      </c>
      <c r="J102" s="2">
        <v>15152.1182496</v>
      </c>
      <c r="K102" s="2">
        <v>14343.4073344</v>
      </c>
      <c r="Q102" s="7">
        <v>14226.3952114</v>
      </c>
    </row>
    <row r="103" spans="1:17" ht="12.75">
      <c r="A103" s="1" t="s">
        <v>56</v>
      </c>
      <c r="B103" s="2">
        <v>221.717963601</v>
      </c>
      <c r="C103" s="2">
        <v>449.494038063</v>
      </c>
      <c r="D103" s="2">
        <v>1118.83094584</v>
      </c>
      <c r="E103" s="2">
        <v>2449.97275054</v>
      </c>
      <c r="F103" s="2">
        <v>4930.72821049</v>
      </c>
      <c r="G103" s="2">
        <v>43068.7904682</v>
      </c>
      <c r="H103" s="2">
        <v>8335.12322124</v>
      </c>
      <c r="I103" s="2">
        <v>11391.0657421</v>
      </c>
      <c r="J103" s="2">
        <v>18482.6173148</v>
      </c>
      <c r="K103" s="2">
        <v>16429.7536523</v>
      </c>
      <c r="L103" s="7">
        <v>18564.3744</v>
      </c>
      <c r="M103" s="7">
        <v>25190.2964</v>
      </c>
      <c r="N103" s="7">
        <v>33013.1729</v>
      </c>
      <c r="Q103" s="7">
        <v>16738.8983554</v>
      </c>
    </row>
    <row r="104" spans="12:18" ht="12.75">
      <c r="L104" s="6"/>
      <c r="M104" s="6"/>
      <c r="N104" s="6"/>
      <c r="O104" s="6"/>
      <c r="P104" s="6"/>
      <c r="R104" s="6"/>
    </row>
    <row r="105" spans="1:17" ht="12.75">
      <c r="A105" s="1" t="s">
        <v>45</v>
      </c>
      <c r="B105" s="2">
        <v>26.5416345316</v>
      </c>
      <c r="C105" s="2">
        <v>48.8158586669</v>
      </c>
      <c r="D105" s="2">
        <v>131.811341318</v>
      </c>
      <c r="E105" s="2">
        <v>231.672527098</v>
      </c>
      <c r="F105" s="2">
        <v>523.124663415</v>
      </c>
      <c r="G105" s="2">
        <v>1037.39333033</v>
      </c>
      <c r="H105" s="2">
        <v>1330.75313862</v>
      </c>
      <c r="I105" s="2">
        <v>2048.44687966</v>
      </c>
      <c r="J105" s="2">
        <v>2746.46574329</v>
      </c>
      <c r="K105" s="2">
        <v>2467.51147469</v>
      </c>
      <c r="Q105" s="7">
        <v>2481.57883429</v>
      </c>
    </row>
    <row r="106" spans="1:17" ht="12.75">
      <c r="A106" s="1" t="s">
        <v>87</v>
      </c>
      <c r="B106" s="3">
        <v>-0.626297577854</v>
      </c>
      <c r="C106" s="3">
        <v>0.168992248062</v>
      </c>
      <c r="D106" s="3">
        <v>0.152205350687</v>
      </c>
      <c r="E106" s="3">
        <v>0.144086234177</v>
      </c>
      <c r="F106" s="3">
        <v>0.119244832475</v>
      </c>
      <c r="G106" s="3">
        <v>0.198478005321</v>
      </c>
      <c r="H106" s="3">
        <v>0.103709431924</v>
      </c>
      <c r="I106" s="3">
        <v>0.229489080278</v>
      </c>
      <c r="J106" s="3">
        <v>0.181259524117</v>
      </c>
      <c r="K106" s="3">
        <v>0.172031053513</v>
      </c>
      <c r="L106" s="8">
        <v>-0.0152633213037</v>
      </c>
      <c r="M106" s="8">
        <v>0.0239515001789</v>
      </c>
      <c r="N106" s="8">
        <v>0.0575537708685</v>
      </c>
      <c r="Q106" s="8">
        <v>0.173139333972</v>
      </c>
    </row>
    <row r="107" spans="1:17" ht="12.75">
      <c r="A107" s="1" t="s">
        <v>86</v>
      </c>
      <c r="B107" s="2">
        <v>-138.86142357</v>
      </c>
      <c r="C107" s="2">
        <v>75.9610079827</v>
      </c>
      <c r="D107" s="2">
        <v>170.29205647</v>
      </c>
      <c r="E107" s="2">
        <v>353.007347462</v>
      </c>
      <c r="F107" s="2">
        <v>587.963859439</v>
      </c>
      <c r="G107" s="2">
        <v>8305.96627418</v>
      </c>
      <c r="H107" s="2">
        <v>1821.85129063</v>
      </c>
      <c r="I107" s="2">
        <v>2806.65177507</v>
      </c>
      <c r="J107" s="2">
        <v>8288.89669484</v>
      </c>
      <c r="K107" s="2">
        <v>231.650627172</v>
      </c>
      <c r="L107" s="7">
        <v>-283.35401127</v>
      </c>
      <c r="M107" s="7">
        <v>603.34538873</v>
      </c>
      <c r="N107" s="7">
        <v>1900.03258873</v>
      </c>
      <c r="O107" s="7">
        <v>-1097.73181127</v>
      </c>
      <c r="P107" s="7">
        <v>-1097.73181127</v>
      </c>
      <c r="Q107" s="7">
        <v>600.935831434</v>
      </c>
    </row>
    <row r="108" spans="12:18" ht="12.75">
      <c r="L108" s="6"/>
      <c r="M108" s="6"/>
      <c r="N108" s="6"/>
      <c r="O108" s="6"/>
      <c r="P108" s="6"/>
      <c r="R108" s="6"/>
    </row>
    <row r="109" spans="1:17" ht="12.75">
      <c r="A109" s="1" t="s">
        <v>100</v>
      </c>
      <c r="B109" s="2">
        <v>-48.6841031189</v>
      </c>
      <c r="C109" s="2">
        <v>-63.4456878698</v>
      </c>
      <c r="D109" s="2">
        <v>-72.3240376353</v>
      </c>
      <c r="E109" s="2">
        <v>-39.9106412503</v>
      </c>
      <c r="F109" s="2">
        <v>-86.7509610794</v>
      </c>
      <c r="G109" s="2">
        <v>-284.733424986</v>
      </c>
      <c r="H109" s="2">
        <v>-245.549076</v>
      </c>
      <c r="I109" s="2">
        <v>-383.340306023</v>
      </c>
      <c r="J109" s="2">
        <v>-2749.48400335</v>
      </c>
      <c r="K109" s="2">
        <v>1182.40204297</v>
      </c>
      <c r="L109" s="7">
        <v>1097.73181127</v>
      </c>
      <c r="M109" s="7">
        <v>1097.73181127</v>
      </c>
      <c r="N109" s="7">
        <v>1097.73181127</v>
      </c>
      <c r="O109" s="7">
        <v>1097.73181127</v>
      </c>
      <c r="P109" s="7">
        <v>1097.73181127</v>
      </c>
      <c r="Q109" s="7">
        <v>1170.89060864</v>
      </c>
    </row>
    <row r="110" spans="1:17" ht="12.75">
      <c r="A110" s="1" t="s">
        <v>49</v>
      </c>
      <c r="B110" s="2">
        <v>-43.84502058</v>
      </c>
      <c r="C110" s="2">
        <v>-63.4456878698</v>
      </c>
      <c r="D110" s="2">
        <v>-68.4103992351</v>
      </c>
      <c r="E110" s="2">
        <v>-18.603765045</v>
      </c>
      <c r="F110" s="2">
        <v>-14.4039331604</v>
      </c>
      <c r="G110" s="2">
        <v>-9.53962071222</v>
      </c>
      <c r="H110" s="2">
        <v>26.9332212931</v>
      </c>
      <c r="I110" s="2">
        <v>364.158421043</v>
      </c>
      <c r="J110" s="2">
        <v>388.299156958</v>
      </c>
      <c r="K110" s="2">
        <v>1098.02993551</v>
      </c>
      <c r="L110" s="7">
        <v>1097.73181127</v>
      </c>
      <c r="M110" s="7">
        <v>1097.73181127</v>
      </c>
      <c r="N110" s="7">
        <v>1097.73181127</v>
      </c>
      <c r="O110" s="7">
        <v>1097.73181127</v>
      </c>
      <c r="P110" s="7">
        <v>1097.73181127</v>
      </c>
      <c r="Q110" s="7">
        <v>1091.00934404</v>
      </c>
    </row>
    <row r="111" spans="1:17" ht="12.75">
      <c r="A111" s="1" t="s">
        <v>16</v>
      </c>
      <c r="Q111" s="6"/>
    </row>
    <row r="112" spans="1:17" ht="12.75">
      <c r="A112" s="1" t="s">
        <v>62</v>
      </c>
      <c r="B112" s="2">
        <v>-4.83908253892</v>
      </c>
      <c r="C112" s="2">
        <v>0</v>
      </c>
      <c r="D112" s="2">
        <v>-3.91363840018</v>
      </c>
      <c r="E112" s="2">
        <v>-0.954039233077</v>
      </c>
      <c r="F112" s="2">
        <v>-33.227254904</v>
      </c>
      <c r="G112" s="2">
        <v>-257.08469377</v>
      </c>
      <c r="H112" s="2">
        <v>-272.482297293</v>
      </c>
      <c r="I112" s="2">
        <v>-747.498727066</v>
      </c>
      <c r="J112" s="2">
        <v>-3137.78316031</v>
      </c>
      <c r="K112" s="2">
        <v>84.3721074533</v>
      </c>
      <c r="Q112" s="6"/>
    </row>
    <row r="113" spans="1:17" ht="12.75">
      <c r="A113" s="1" t="s">
        <v>34</v>
      </c>
      <c r="B113" s="2">
        <v>0</v>
      </c>
      <c r="C113" s="2">
        <v>0</v>
      </c>
      <c r="D113" s="2">
        <v>0</v>
      </c>
      <c r="E113" s="2">
        <v>-17.6497258119</v>
      </c>
      <c r="F113" s="2">
        <v>-34.0456601972</v>
      </c>
      <c r="G113" s="2">
        <v>-15.6837832048</v>
      </c>
      <c r="H113" s="2">
        <v>0</v>
      </c>
      <c r="I113" s="2">
        <v>0</v>
      </c>
      <c r="J113" s="2">
        <v>0</v>
      </c>
      <c r="K113" s="2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</row>
    <row r="114" spans="1:17" ht="12.75">
      <c r="A114" s="1" t="s">
        <v>114</v>
      </c>
      <c r="Q114" s="6"/>
    </row>
    <row r="115" spans="1:17" ht="12.75">
      <c r="A115" s="1" t="s">
        <v>78</v>
      </c>
      <c r="Q115" s="6"/>
    </row>
    <row r="116" spans="1:17" ht="12.75">
      <c r="A116" s="1" t="s">
        <v>41</v>
      </c>
      <c r="Q116" s="6"/>
    </row>
    <row r="117" spans="1:17" ht="12.75">
      <c r="A117" s="1" t="s">
        <v>91</v>
      </c>
      <c r="B117" s="2">
        <v>0</v>
      </c>
      <c r="C117" s="2">
        <v>0</v>
      </c>
      <c r="D117" s="2">
        <v>0</v>
      </c>
      <c r="E117" s="2">
        <v>-2.70311116038</v>
      </c>
      <c r="F117" s="2">
        <v>-5.07411281786</v>
      </c>
      <c r="G117" s="2">
        <v>-2.42532729971</v>
      </c>
      <c r="H117" s="2">
        <v>0</v>
      </c>
      <c r="I117" s="2">
        <v>0</v>
      </c>
      <c r="Q117" s="6"/>
    </row>
    <row r="118" spans="12:18" ht="12.75">
      <c r="L118" s="6"/>
      <c r="M118" s="6"/>
      <c r="N118" s="6"/>
      <c r="O118" s="6"/>
      <c r="P118" s="6"/>
      <c r="R118" s="6"/>
    </row>
    <row r="119" spans="1:17" ht="12.75">
      <c r="A119" s="1" t="s">
        <v>92</v>
      </c>
      <c r="B119" s="2">
        <v>-117.604369583</v>
      </c>
      <c r="C119" s="2">
        <v>176.602938235</v>
      </c>
      <c r="D119" s="2">
        <v>661.874526238</v>
      </c>
      <c r="E119" s="2">
        <v>1336.29095247</v>
      </c>
      <c r="F119" s="2">
        <v>3777.10410919</v>
      </c>
      <c r="G119" s="2">
        <v>3904.61526405</v>
      </c>
      <c r="H119" s="2">
        <v>11255.2514246</v>
      </c>
      <c r="I119" s="2">
        <v>6494.33198819</v>
      </c>
      <c r="J119" s="2">
        <v>9656.16850285</v>
      </c>
      <c r="K119" s="2">
        <v>13058.2979027</v>
      </c>
      <c r="Q119" s="7">
        <v>12915.7069858</v>
      </c>
    </row>
    <row r="120" spans="1:17" ht="12.75">
      <c r="A120" s="1" t="s">
        <v>99</v>
      </c>
      <c r="B120" s="2">
        <v>478.183756754</v>
      </c>
      <c r="C120" s="2">
        <v>196.930091843</v>
      </c>
      <c r="D120" s="2">
        <v>286.664363134</v>
      </c>
      <c r="E120" s="2">
        <v>760.674450615</v>
      </c>
      <c r="F120" s="2">
        <v>565.660241858</v>
      </c>
      <c r="G120" s="2">
        <v>31142.942355</v>
      </c>
      <c r="H120" s="2">
        <v>-4496.43041803</v>
      </c>
      <c r="I120" s="2">
        <v>2473.42228487</v>
      </c>
      <c r="J120" s="2">
        <v>3287.03612036</v>
      </c>
      <c r="K120" s="2">
        <v>1957.40307952</v>
      </c>
      <c r="Q120" s="7">
        <v>2051.36492954</v>
      </c>
    </row>
    <row r="121" spans="1:17" ht="12.75">
      <c r="A121" s="1" t="s">
        <v>67</v>
      </c>
      <c r="Q121" s="6"/>
    </row>
    <row r="122" spans="1:17" ht="12.75">
      <c r="A122" s="1" t="s">
        <v>66</v>
      </c>
      <c r="Q122" s="6"/>
    </row>
    <row r="123" spans="1:17" ht="12.75">
      <c r="A123" s="1" t="s">
        <v>94</v>
      </c>
      <c r="Q123" s="6"/>
    </row>
    <row r="124" spans="1:17" ht="12.75">
      <c r="A124" s="1" t="s">
        <v>28</v>
      </c>
      <c r="Q124" s="6"/>
    </row>
    <row r="125" spans="1:17" ht="12.75">
      <c r="A125" s="1" t="s">
        <v>31</v>
      </c>
      <c r="Q125" s="6"/>
    </row>
    <row r="126" spans="1:17" ht="12.75">
      <c r="A126" s="1" t="s">
        <v>85</v>
      </c>
      <c r="Q126" s="6"/>
    </row>
    <row r="127" spans="1:17" ht="12.75">
      <c r="A127" s="1" t="s">
        <v>24</v>
      </c>
      <c r="Q127" s="6"/>
    </row>
    <row r="128" spans="1:17" ht="12.75">
      <c r="A128" s="1" t="s">
        <v>63</v>
      </c>
      <c r="Q128" s="6"/>
    </row>
    <row r="129" spans="1:17" ht="12.75">
      <c r="A129" s="1" t="s">
        <v>22</v>
      </c>
      <c r="Q129" s="6"/>
    </row>
    <row r="130" spans="1:17" ht="12.75">
      <c r="A130" s="1" t="s">
        <v>33</v>
      </c>
      <c r="B130" s="2">
        <v>0</v>
      </c>
      <c r="C130" s="2">
        <v>0</v>
      </c>
      <c r="D130" s="2">
        <v>0</v>
      </c>
      <c r="E130" s="2">
        <v>9.87715918902E-11</v>
      </c>
      <c r="F130" s="2">
        <v>0</v>
      </c>
      <c r="G130" s="2">
        <v>3014.84986019</v>
      </c>
      <c r="H130" s="2">
        <v>-7704.79134049</v>
      </c>
      <c r="I130" s="2">
        <v>-991.06405732</v>
      </c>
      <c r="J130" s="2">
        <v>-1112.68157186</v>
      </c>
      <c r="K130" s="2">
        <v>-5351.66613011</v>
      </c>
      <c r="Q130" s="7">
        <v>-4995.1565689</v>
      </c>
    </row>
    <row r="131" spans="1:17" ht="12.75">
      <c r="A131" s="1" t="s">
        <v>35</v>
      </c>
      <c r="Q131" s="6"/>
    </row>
    <row r="132" spans="1:17" ht="12.75">
      <c r="A132" s="1" t="s">
        <v>113</v>
      </c>
      <c r="G132" s="2">
        <v>32286.9107749</v>
      </c>
      <c r="H132" s="2">
        <v>2.0283179109E-08</v>
      </c>
      <c r="I132" s="2">
        <v>-127.433142814</v>
      </c>
      <c r="J132" s="2">
        <v>-120.881315467</v>
      </c>
      <c r="K132" s="2">
        <v>-173.514369392</v>
      </c>
      <c r="Q132" s="7">
        <v>248.823221021</v>
      </c>
    </row>
    <row r="133" spans="1:17" ht="12.75">
      <c r="A133" s="1" t="s">
        <v>75</v>
      </c>
      <c r="B133" s="2">
        <v>165.403058102</v>
      </c>
      <c r="C133" s="2">
        <v>-27.1451493158</v>
      </c>
      <c r="D133" s="2">
        <v>-38.4807151519</v>
      </c>
      <c r="E133" s="2">
        <v>-121.334820363</v>
      </c>
      <c r="F133" s="2">
        <v>-64.8391960249</v>
      </c>
      <c r="G133" s="2">
        <v>-6983.83951886</v>
      </c>
      <c r="H133" s="2">
        <v>-245.549076009</v>
      </c>
      <c r="I133" s="2">
        <v>-374.864589381</v>
      </c>
      <c r="J133" s="2">
        <v>-2792.9469482</v>
      </c>
      <c r="K133" s="2">
        <v>1053.45880455</v>
      </c>
      <c r="Q133" s="7">
        <v>709.752394215</v>
      </c>
    </row>
    <row r="134" spans="1:17" ht="12.75">
      <c r="A134" s="1" t="s">
        <v>49</v>
      </c>
      <c r="B134" s="2">
        <v>43.84502058</v>
      </c>
      <c r="C134" s="2">
        <v>63.4456878698</v>
      </c>
      <c r="D134" s="2">
        <v>68.4103992351</v>
      </c>
      <c r="E134" s="2">
        <v>18.603765045</v>
      </c>
      <c r="F134" s="2">
        <v>14.4039331604</v>
      </c>
      <c r="G134" s="2">
        <v>9.53962071222</v>
      </c>
      <c r="H134" s="2">
        <v>-26.9332212931</v>
      </c>
      <c r="I134" s="2">
        <v>-364.158421043</v>
      </c>
      <c r="J134" s="2">
        <v>-388.299156958</v>
      </c>
      <c r="K134" s="2">
        <v>-1098.02993551</v>
      </c>
      <c r="L134" s="7">
        <v>-1097.73181127</v>
      </c>
      <c r="M134" s="7">
        <v>-1097.73181127</v>
      </c>
      <c r="N134" s="7">
        <v>-1097.73181127</v>
      </c>
      <c r="O134" s="7">
        <v>-1097.73181127</v>
      </c>
      <c r="P134" s="7">
        <v>-1097.73181127</v>
      </c>
      <c r="Q134" s="7">
        <v>-1091.00934404</v>
      </c>
    </row>
    <row r="135" spans="1:17" ht="12.75">
      <c r="A135" s="1" t="s">
        <v>62</v>
      </c>
      <c r="B135" s="2">
        <v>4.83908253892</v>
      </c>
      <c r="C135" s="2">
        <v>0</v>
      </c>
      <c r="D135" s="2">
        <v>3.91363840018</v>
      </c>
      <c r="E135" s="2">
        <v>0.954039233077</v>
      </c>
      <c r="F135" s="2">
        <v>33.227254904</v>
      </c>
      <c r="G135" s="2">
        <v>257.08469377</v>
      </c>
      <c r="H135" s="2">
        <v>272.482297293</v>
      </c>
      <c r="I135" s="2">
        <v>747.498727066</v>
      </c>
      <c r="J135" s="2">
        <v>3137.78316031</v>
      </c>
      <c r="K135" s="2">
        <v>-84.3721074533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-79.881264601</v>
      </c>
    </row>
    <row r="136" spans="1:17" ht="12.75">
      <c r="A136" s="1" t="s">
        <v>34</v>
      </c>
      <c r="B136" s="2">
        <v>0</v>
      </c>
      <c r="C136" s="2">
        <v>0</v>
      </c>
      <c r="D136" s="2">
        <v>0</v>
      </c>
      <c r="E136" s="2">
        <v>17.6497258119</v>
      </c>
      <c r="F136" s="2">
        <v>34.0456601972</v>
      </c>
      <c r="G136" s="2">
        <v>15.6837832048</v>
      </c>
      <c r="H136" s="2">
        <v>0</v>
      </c>
      <c r="I136" s="2">
        <v>0</v>
      </c>
      <c r="J136" s="2">
        <v>0</v>
      </c>
      <c r="K136" s="2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</row>
    <row r="137" spans="1:17" ht="12.75">
      <c r="A137" s="1" t="s">
        <v>91</v>
      </c>
      <c r="B137" s="2">
        <v>0</v>
      </c>
      <c r="C137" s="2">
        <v>0</v>
      </c>
      <c r="D137" s="2">
        <v>0</v>
      </c>
      <c r="E137" s="2">
        <v>2.70311116038</v>
      </c>
      <c r="F137" s="2">
        <v>5.07411281786</v>
      </c>
      <c r="G137" s="2">
        <v>2.42532729971</v>
      </c>
      <c r="H137" s="2">
        <v>0</v>
      </c>
      <c r="I137" s="2">
        <v>0</v>
      </c>
      <c r="J137" s="2">
        <v>0</v>
      </c>
      <c r="K137" s="2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</row>
    <row r="138" ht="12.75">
      <c r="A138" s="1"/>
    </row>
    <row r="139" spans="1:17" ht="12.75">
      <c r="A139" s="1" t="s">
        <v>40</v>
      </c>
      <c r="B139" s="2">
        <v>360.579387171</v>
      </c>
      <c r="C139" s="2">
        <v>373.533030079</v>
      </c>
      <c r="D139" s="2">
        <v>948.538889368</v>
      </c>
      <c r="E139" s="2">
        <v>2096.96540309</v>
      </c>
      <c r="F139" s="2">
        <v>4342.76435104</v>
      </c>
      <c r="G139" s="2">
        <v>35047.557619</v>
      </c>
      <c r="H139" s="2">
        <v>6758.8210066</v>
      </c>
      <c r="I139" s="2">
        <v>8967.75427305</v>
      </c>
      <c r="J139" s="2">
        <v>12943.2046233</v>
      </c>
      <c r="K139" s="2">
        <v>15015.7009822</v>
      </c>
      <c r="L139" s="7">
        <v>17749.9966</v>
      </c>
      <c r="M139" s="7">
        <v>23489.2192</v>
      </c>
      <c r="N139" s="7">
        <v>30015.4085</v>
      </c>
      <c r="O139" s="7">
        <v>30352.5976</v>
      </c>
      <c r="Q139" s="7">
        <v>14967.0719153</v>
      </c>
    </row>
    <row r="140" spans="12:18" ht="12.75">
      <c r="L140" s="6"/>
      <c r="M140" s="6"/>
      <c r="N140" s="6"/>
      <c r="O140" s="6"/>
      <c r="P140" s="6"/>
      <c r="R140" s="6"/>
    </row>
    <row r="141" spans="1:17" ht="12.75">
      <c r="A141" s="1" t="s">
        <v>39</v>
      </c>
      <c r="B141" s="4">
        <v>-0.0498534843504</v>
      </c>
      <c r="C141" s="4">
        <v>0.0731578037428</v>
      </c>
      <c r="D141" s="4">
        <v>0.266992547898</v>
      </c>
      <c r="E141" s="4">
        <v>0.582515672391</v>
      </c>
      <c r="F141" s="4">
        <v>1.73659959044</v>
      </c>
      <c r="G141" s="4">
        <v>1.6707810287</v>
      </c>
      <c r="H141" s="4">
        <v>4.57902824435</v>
      </c>
      <c r="I141" s="4">
        <v>2.60502687052</v>
      </c>
      <c r="J141" s="4">
        <v>3.78228300151</v>
      </c>
      <c r="K141" s="4">
        <v>5.06135577623</v>
      </c>
      <c r="Q141" s="10">
        <v>5.00699290822</v>
      </c>
    </row>
    <row r="142" spans="1:17" ht="12.75">
      <c r="A142" s="1" t="s">
        <v>108</v>
      </c>
      <c r="B142" s="4">
        <v>-0.0498534843504</v>
      </c>
      <c r="C142" s="4">
        <v>0.0716441940102</v>
      </c>
      <c r="D142" s="4">
        <v>0.262440335543</v>
      </c>
      <c r="E142" s="4">
        <v>0.559351591656</v>
      </c>
      <c r="F142" s="4">
        <v>1.6196844379</v>
      </c>
      <c r="G142" s="4">
        <v>1.56184610563</v>
      </c>
      <c r="H142" s="4">
        <v>4.39315043896</v>
      </c>
      <c r="I142" s="4">
        <v>2.52403108752</v>
      </c>
      <c r="J142" s="4">
        <v>3.69968141872</v>
      </c>
      <c r="K142" s="4">
        <v>4.97838273072</v>
      </c>
      <c r="Q142" s="10">
        <v>4.92736808501</v>
      </c>
    </row>
    <row r="143" spans="1:17" ht="12.75">
      <c r="A143" s="1" t="s">
        <v>98</v>
      </c>
      <c r="B143" s="4">
        <v>0.152852643989</v>
      </c>
      <c r="C143" s="4">
        <v>0.151534697801</v>
      </c>
      <c r="D143" s="4">
        <v>0.376105824492</v>
      </c>
      <c r="E143" s="4">
        <v>0.877758645076</v>
      </c>
      <c r="F143" s="4">
        <v>1.86224886408</v>
      </c>
      <c r="G143" s="4">
        <v>13.9965806951</v>
      </c>
      <c r="H143" s="4">
        <v>2.63819565298</v>
      </c>
      <c r="I143" s="4">
        <v>3.48545266793</v>
      </c>
      <c r="J143" s="4">
        <v>4.95900137375</v>
      </c>
      <c r="K143" s="4">
        <v>5.72418560946</v>
      </c>
      <c r="L143" s="10">
        <v>6.7811</v>
      </c>
      <c r="M143" s="10">
        <v>8.765</v>
      </c>
      <c r="N143" s="10">
        <v>11.3652</v>
      </c>
      <c r="O143" s="10">
        <v>11.3261</v>
      </c>
      <c r="Q143" s="10">
        <v>5.7053830667</v>
      </c>
    </row>
    <row r="144" spans="1:17" ht="12.75">
      <c r="A144" s="1" t="s">
        <v>83</v>
      </c>
      <c r="G144" s="4">
        <v>13.9965806951</v>
      </c>
      <c r="H144" s="4">
        <v>2.63819565298</v>
      </c>
      <c r="I144" s="4">
        <v>3.48545266793</v>
      </c>
      <c r="J144" s="4">
        <v>4.95900137375</v>
      </c>
      <c r="K144" s="4">
        <v>5.72418560946</v>
      </c>
      <c r="L144" s="10">
        <v>6.7811</v>
      </c>
      <c r="M144" s="10">
        <v>8.765</v>
      </c>
      <c r="N144" s="10">
        <v>11.3652</v>
      </c>
      <c r="O144" s="10">
        <v>11.3261</v>
      </c>
      <c r="Q144" s="10">
        <v>5.7053830667</v>
      </c>
    </row>
    <row r="145" spans="1:17" ht="12.75">
      <c r="A145" s="1" t="s">
        <v>61</v>
      </c>
      <c r="D145" s="4">
        <v>0.378363372611</v>
      </c>
      <c r="E145" s="4">
        <v>0.964024185926</v>
      </c>
      <c r="F145" s="4">
        <v>1.95021715544</v>
      </c>
      <c r="G145" s="4">
        <v>14.0443081954</v>
      </c>
      <c r="H145" s="4">
        <v>2.7320202484</v>
      </c>
      <c r="I145" s="4">
        <v>3.55284956765</v>
      </c>
      <c r="J145" s="4">
        <v>5.12784556196</v>
      </c>
      <c r="K145" s="4">
        <v>5.81351196348</v>
      </c>
      <c r="L145" s="10">
        <v>6.8175581337</v>
      </c>
      <c r="M145" s="10">
        <v>9.02192383582</v>
      </c>
      <c r="N145" s="10">
        <v>11.5285538903</v>
      </c>
      <c r="O145" s="10">
        <v>11.6580641287</v>
      </c>
      <c r="Q145" s="10">
        <v>5.77854743494</v>
      </c>
    </row>
    <row r="146" spans="1:17" ht="12.75">
      <c r="A146" s="1" t="s">
        <v>58</v>
      </c>
      <c r="C146" s="3">
        <v>-0.0086223316348</v>
      </c>
      <c r="D146" s="3">
        <v>1.48197825283</v>
      </c>
      <c r="E146" s="3">
        <v>1.33380763582</v>
      </c>
      <c r="F146" s="3">
        <v>1.12159558271</v>
      </c>
      <c r="G146" s="3">
        <v>6.51595609216</v>
      </c>
      <c r="H146" s="3">
        <v>-0.811511417649</v>
      </c>
      <c r="I146" s="3">
        <v>0.321150182319</v>
      </c>
      <c r="J146" s="3">
        <v>0.422771113603</v>
      </c>
      <c r="K146" s="3">
        <v>0.154302081817</v>
      </c>
      <c r="L146" s="8">
        <v>0.184640132702</v>
      </c>
      <c r="M146" s="8">
        <v>0.292563153471</v>
      </c>
      <c r="N146" s="8">
        <v>0.296657159156</v>
      </c>
      <c r="O146" s="8">
        <v>-0.00344032661106</v>
      </c>
      <c r="P146" s="9"/>
      <c r="Q146" s="9"/>
    </row>
    <row r="147" spans="1:17" ht="12.75">
      <c r="A147" s="1" t="s">
        <v>48</v>
      </c>
      <c r="B147" s="3">
        <v>0</v>
      </c>
      <c r="C147" s="3">
        <v>0</v>
      </c>
      <c r="D147" s="3">
        <v>1.46057781322</v>
      </c>
      <c r="E147" s="3">
        <v>4.79245979839</v>
      </c>
      <c r="F147" s="3">
        <v>3.95139597105</v>
      </c>
      <c r="G147" s="3">
        <v>14.945819245</v>
      </c>
      <c r="H147" s="3">
        <v>0.416671908822</v>
      </c>
      <c r="I147" s="3">
        <v>-0.750978275062</v>
      </c>
      <c r="J147" s="3">
        <v>0.879694316135</v>
      </c>
      <c r="K147" s="3">
        <v>0.642307658381</v>
      </c>
      <c r="L147" s="8">
        <v>0.367432571382</v>
      </c>
      <c r="M147" s="8">
        <v>0.531222185653</v>
      </c>
      <c r="N147" s="8">
        <v>0.676011266609</v>
      </c>
      <c r="O147" s="8">
        <v>0.292196235026</v>
      </c>
      <c r="P147" s="8">
        <v>0</v>
      </c>
      <c r="Q147" s="8">
        <v>0</v>
      </c>
    </row>
    <row r="148" spans="1:17" ht="12.75">
      <c r="A148" s="1" t="s">
        <v>26</v>
      </c>
      <c r="B148" s="3">
        <v>0</v>
      </c>
      <c r="C148" s="3">
        <v>0</v>
      </c>
      <c r="D148" s="3">
        <v>0</v>
      </c>
      <c r="E148" s="3">
        <v>4.74251528903</v>
      </c>
      <c r="F148" s="3">
        <v>11.2892571213</v>
      </c>
      <c r="G148" s="3">
        <v>36.2144747133</v>
      </c>
      <c r="H148" s="3">
        <v>2.00560486391</v>
      </c>
      <c r="I148" s="3">
        <v>0.871636350627</v>
      </c>
      <c r="J148" s="3">
        <v>-0.645699083099</v>
      </c>
      <c r="K148" s="3">
        <v>1.16973506229</v>
      </c>
      <c r="L148" s="8">
        <v>0.945543562362</v>
      </c>
      <c r="M148" s="8">
        <v>0.767492956624</v>
      </c>
      <c r="N148" s="8">
        <v>0.985470209285</v>
      </c>
      <c r="O148" s="8">
        <v>0.670245240448</v>
      </c>
      <c r="P148" s="8">
        <v>0</v>
      </c>
      <c r="Q148" s="8">
        <v>0</v>
      </c>
    </row>
    <row r="149" spans="1:17" ht="12.75">
      <c r="A149" s="1" t="s">
        <v>43</v>
      </c>
      <c r="B149" s="3">
        <v>0</v>
      </c>
      <c r="C149" s="3">
        <v>0</v>
      </c>
      <c r="D149" s="3">
        <v>0</v>
      </c>
      <c r="E149" s="3">
        <v>0.790746262395</v>
      </c>
      <c r="F149" s="3">
        <v>1.30767800263</v>
      </c>
      <c r="G149" s="3">
        <v>2.33864798546</v>
      </c>
      <c r="H149" s="3">
        <v>0.443147190708</v>
      </c>
      <c r="I149" s="3">
        <v>0.232368220437</v>
      </c>
      <c r="J149" s="3">
        <v>-0.292395218754</v>
      </c>
      <c r="K149" s="3">
        <v>0.294599899713</v>
      </c>
      <c r="L149" s="8">
        <v>0.248380529395</v>
      </c>
      <c r="M149" s="8">
        <v>0.209073114046</v>
      </c>
      <c r="N149" s="8">
        <v>0.256862566511</v>
      </c>
      <c r="O149" s="8">
        <v>0.186479068558</v>
      </c>
      <c r="P149" s="8">
        <v>0</v>
      </c>
      <c r="Q149" s="8">
        <v>0</v>
      </c>
    </row>
    <row r="150" spans="1:17" ht="12.75">
      <c r="A150" s="1" t="s">
        <v>44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1.46802639114</v>
      </c>
      <c r="H150" s="3">
        <v>0.770757062585</v>
      </c>
      <c r="I150" s="3">
        <v>0.560952997609</v>
      </c>
      <c r="J150" s="3">
        <v>0.413851583605</v>
      </c>
      <c r="K150" s="3">
        <v>0.251800722553</v>
      </c>
      <c r="L150" s="8">
        <v>-0.134921259409</v>
      </c>
      <c r="M150" s="8">
        <v>0.271419839605</v>
      </c>
      <c r="N150" s="8">
        <v>0.266670273777</v>
      </c>
      <c r="O150" s="8">
        <v>0.179606705472</v>
      </c>
      <c r="P150" s="8">
        <v>0</v>
      </c>
      <c r="Q150" s="8">
        <v>0</v>
      </c>
    </row>
    <row r="151" spans="1:17" ht="12.75">
      <c r="A151" s="1" t="s">
        <v>19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8">
        <v>0.461176636205</v>
      </c>
      <c r="M151" s="8">
        <v>0.500458483428</v>
      </c>
      <c r="N151" s="8">
        <v>0.406133976844</v>
      </c>
      <c r="O151" s="8">
        <v>0.291428979295</v>
      </c>
      <c r="P151" s="8">
        <v>0</v>
      </c>
      <c r="Q151" s="8">
        <v>0</v>
      </c>
    </row>
    <row r="152" ht="12.75">
      <c r="A152" s="1"/>
    </row>
    <row r="153" spans="12:18" ht="12.75">
      <c r="L153" s="6"/>
      <c r="M153" s="6"/>
      <c r="N153" s="6"/>
      <c r="O153" s="6"/>
      <c r="P153" s="6"/>
      <c r="R153" s="6"/>
    </row>
    <row r="154" spans="1:17" ht="12.75">
      <c r="A154" s="1" t="s">
        <v>18</v>
      </c>
      <c r="B154" s="2">
        <v>2359</v>
      </c>
      <c r="C154" s="2">
        <v>2414</v>
      </c>
      <c r="D154" s="2">
        <v>2479</v>
      </c>
      <c r="E154" s="2">
        <v>2294</v>
      </c>
      <c r="F154" s="2">
        <v>2175</v>
      </c>
      <c r="G154" s="2">
        <v>2337</v>
      </c>
      <c r="H154" s="2">
        <v>2458</v>
      </c>
      <c r="I154" s="2">
        <v>2493</v>
      </c>
      <c r="J154" s="2">
        <v>2553</v>
      </c>
      <c r="K154" s="2">
        <v>2580</v>
      </c>
      <c r="Q154" s="7">
        <v>2576</v>
      </c>
    </row>
    <row r="155" spans="1:17" ht="12.75">
      <c r="A155" s="1" t="s">
        <v>70</v>
      </c>
      <c r="B155" s="2">
        <v>2359</v>
      </c>
      <c r="C155" s="2">
        <v>2465</v>
      </c>
      <c r="D155" s="2">
        <v>2522</v>
      </c>
      <c r="E155" s="2">
        <v>2389</v>
      </c>
      <c r="F155" s="2">
        <v>2332</v>
      </c>
      <c r="G155" s="2">
        <v>2500</v>
      </c>
      <c r="H155" s="2">
        <v>2562</v>
      </c>
      <c r="I155" s="2">
        <v>2573</v>
      </c>
      <c r="J155" s="2">
        <v>2610</v>
      </c>
      <c r="K155" s="2">
        <v>2623</v>
      </c>
      <c r="L155" s="7">
        <v>2617.5689195</v>
      </c>
      <c r="M155" s="7">
        <v>2679.8881004</v>
      </c>
      <c r="N155" s="7">
        <v>2640.99254743</v>
      </c>
      <c r="O155" s="7">
        <v>2679.88077096</v>
      </c>
      <c r="Q155" s="7">
        <v>2622.2</v>
      </c>
    </row>
    <row r="156" spans="12:18" ht="12.75">
      <c r="L156" s="6"/>
      <c r="M156" s="6"/>
      <c r="N156" s="6"/>
      <c r="O156" s="6"/>
      <c r="P156" s="6"/>
      <c r="R156" s="6"/>
    </row>
    <row r="157" spans="1:17" ht="12.75">
      <c r="A157" s="1" t="s">
        <v>104</v>
      </c>
      <c r="Q157" s="6"/>
    </row>
    <row r="158" spans="1:17" ht="12.75">
      <c r="A158" s="1" t="s">
        <v>52</v>
      </c>
      <c r="D158" s="2">
        <v>1451.95984647</v>
      </c>
      <c r="E158" s="2">
        <v>2301.77865633</v>
      </c>
      <c r="F158" s="2">
        <v>4317.74264588</v>
      </c>
      <c r="G158" s="2">
        <v>6664.31435416</v>
      </c>
      <c r="H158" s="2">
        <v>8951.90973927</v>
      </c>
      <c r="I158" s="2">
        <v>12320.123241</v>
      </c>
      <c r="J158" s="2">
        <v>18985.6103541</v>
      </c>
      <c r="K158" s="2">
        <v>22505.4397929</v>
      </c>
      <c r="L158" s="7">
        <v>23334.3104119</v>
      </c>
      <c r="M158" s="7">
        <v>31961.4026087</v>
      </c>
      <c r="Q158" s="7">
        <v>22714.8225866</v>
      </c>
    </row>
    <row r="159" spans="1:17" ht="12.75">
      <c r="A159" s="1" t="s">
        <v>74</v>
      </c>
      <c r="D159" s="2">
        <v>-339.390722064</v>
      </c>
      <c r="E159" s="2">
        <v>-397.993366732</v>
      </c>
      <c r="F159" s="2">
        <v>-781.740736067</v>
      </c>
      <c r="G159" s="2">
        <v>-1245.80978962</v>
      </c>
      <c r="H159" s="2">
        <v>-1708.13324517</v>
      </c>
      <c r="I159" s="2">
        <v>-1636.55679135</v>
      </c>
      <c r="J159" s="2">
        <v>-2962.12042471</v>
      </c>
      <c r="K159" s="2">
        <v>-5289.20691989</v>
      </c>
      <c r="L159" s="7">
        <v>-7608.2209</v>
      </c>
      <c r="M159" s="7">
        <v>-9555.331</v>
      </c>
      <c r="N159" s="7">
        <v>-10406.7882</v>
      </c>
      <c r="O159" s="7">
        <v>-4549.4811</v>
      </c>
      <c r="P159" s="7">
        <v>-4806.3311</v>
      </c>
      <c r="Q159" s="7">
        <v>-597.313863083</v>
      </c>
    </row>
    <row r="160" spans="1:17" ht="12.75">
      <c r="A160" s="1" t="s">
        <v>115</v>
      </c>
      <c r="B160" s="3">
        <v>0</v>
      </c>
      <c r="C160" s="3">
        <v>0</v>
      </c>
      <c r="D160" s="3">
        <v>-0.108264669164</v>
      </c>
      <c r="E160" s="3">
        <v>-0.0725149926124</v>
      </c>
      <c r="F160" s="3">
        <v>-0.090964497943</v>
      </c>
      <c r="G160" s="3">
        <v>-0.101110177943</v>
      </c>
      <c r="H160" s="3">
        <v>-0.107224424824</v>
      </c>
      <c r="I160" s="3">
        <v>-0.0695380766147</v>
      </c>
      <c r="J160" s="3">
        <v>-0.0784285520207</v>
      </c>
      <c r="K160" s="3">
        <v>-0.0941556718429</v>
      </c>
      <c r="L160" s="8">
        <v>-0.10371328303</v>
      </c>
      <c r="M160" s="8">
        <v>-0.100033977397</v>
      </c>
      <c r="N160" s="8">
        <v>-0.0866130336284</v>
      </c>
      <c r="O160" s="8">
        <v>-0.030886636992</v>
      </c>
      <c r="P160" s="8">
        <v>-0.0273536256016</v>
      </c>
      <c r="Q160" s="8">
        <v>-0.00844249114075</v>
      </c>
    </row>
    <row r="161" spans="1:17" ht="12.75">
      <c r="A161" s="1" t="s">
        <v>71</v>
      </c>
      <c r="D161" s="2">
        <v>1112.5691244</v>
      </c>
      <c r="E161" s="2">
        <v>1903.7852896</v>
      </c>
      <c r="F161" s="2">
        <v>3536.00190982</v>
      </c>
      <c r="G161" s="2">
        <v>5418.50456454</v>
      </c>
      <c r="H161" s="2">
        <v>7243.7764941</v>
      </c>
      <c r="I161" s="2">
        <v>10683.5664496</v>
      </c>
      <c r="J161" s="2">
        <v>16023.4899294</v>
      </c>
      <c r="K161" s="2">
        <v>17216.232873</v>
      </c>
      <c r="L161" s="7">
        <v>15726.0895119</v>
      </c>
      <c r="M161" s="7">
        <v>22406.0716087</v>
      </c>
      <c r="Q161" s="7">
        <v>22117.5087235</v>
      </c>
    </row>
    <row r="162" spans="1:17" ht="12.75">
      <c r="A162" s="1" t="s">
        <v>27</v>
      </c>
      <c r="D162" s="3">
        <v>0.00443793513256</v>
      </c>
      <c r="E162" s="3">
        <v>0.00875214756183</v>
      </c>
      <c r="F162" s="3">
        <v>0.0158792212259</v>
      </c>
      <c r="G162" s="3">
        <v>0.0217131101944</v>
      </c>
      <c r="H162" s="3">
        <v>0.0292804677582</v>
      </c>
      <c r="I162" s="3">
        <v>0.0423262093114</v>
      </c>
      <c r="J162" s="3">
        <v>0.0634819460194</v>
      </c>
      <c r="K162" s="3">
        <v>0.0666547475155</v>
      </c>
      <c r="L162" s="8">
        <v>0.060402</v>
      </c>
      <c r="M162" s="8">
        <v>0.086059</v>
      </c>
      <c r="Q162" s="8">
        <v>0.0854402449905</v>
      </c>
    </row>
    <row r="163" spans="12:18" ht="12.75">
      <c r="L163" s="6"/>
      <c r="M163" s="6"/>
      <c r="N163" s="6"/>
      <c r="O163" s="6"/>
      <c r="P163" s="6"/>
      <c r="R163" s="6"/>
    </row>
    <row r="164" spans="1:17" ht="12.75">
      <c r="A164" s="1" t="s">
        <v>36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0.0459541035611</v>
      </c>
      <c r="K164" s="2">
        <v>0</v>
      </c>
      <c r="L164" s="7">
        <v>0</v>
      </c>
      <c r="M164" s="7">
        <v>0</v>
      </c>
      <c r="N164" s="7">
        <v>0</v>
      </c>
      <c r="Q164" s="7">
        <v>0</v>
      </c>
    </row>
    <row r="165" spans="1:17" ht="12.75">
      <c r="A165" s="1" t="s">
        <v>58</v>
      </c>
      <c r="K165" s="3">
        <v>-1.00027158204</v>
      </c>
      <c r="Q165" s="9"/>
    </row>
    <row r="166" spans="1:17" ht="12.75">
      <c r="A166" s="1" t="s">
        <v>48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8">
        <v>-1</v>
      </c>
      <c r="M166" s="8">
        <v>0</v>
      </c>
      <c r="N166" s="9"/>
      <c r="O166" s="8">
        <v>0</v>
      </c>
      <c r="P166" s="8">
        <v>0</v>
      </c>
      <c r="Q166" s="8">
        <v>0</v>
      </c>
    </row>
    <row r="167" spans="1:17" ht="12.75">
      <c r="A167" s="1" t="s">
        <v>26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8">
        <v>0</v>
      </c>
      <c r="M167" s="8">
        <v>-1</v>
      </c>
      <c r="N167" s="8">
        <v>0</v>
      </c>
      <c r="O167" s="8">
        <v>0</v>
      </c>
      <c r="P167" s="8">
        <v>0</v>
      </c>
      <c r="Q167" s="8">
        <v>0</v>
      </c>
    </row>
    <row r="168" spans="1:17" ht="12.75">
      <c r="A168" s="1" t="s">
        <v>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8">
        <v>0</v>
      </c>
      <c r="M168" s="8">
        <v>-1</v>
      </c>
      <c r="N168" s="8">
        <v>0</v>
      </c>
      <c r="O168" s="8">
        <v>0</v>
      </c>
      <c r="P168" s="8">
        <v>0</v>
      </c>
      <c r="Q168" s="8">
        <v>0</v>
      </c>
    </row>
    <row r="169" spans="1:17" ht="12.75">
      <c r="A169" s="1" t="s">
        <v>44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</row>
    <row r="170" spans="1:17" ht="12.75">
      <c r="A170" s="1" t="s">
        <v>19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ht="12.75">
      <c r="A171" s="1"/>
    </row>
    <row r="172" spans="1:17" ht="12.75">
      <c r="A172" s="1" t="s">
        <v>21</v>
      </c>
      <c r="Q172" s="11"/>
    </row>
    <row r="173" spans="1:17" ht="12.75">
      <c r="A173" s="1" t="s">
        <v>112</v>
      </c>
      <c r="Q173" s="6"/>
    </row>
    <row r="174" spans="1:17" ht="12.75">
      <c r="A174" s="1" t="s">
        <v>82</v>
      </c>
      <c r="Q174" s="11"/>
    </row>
    <row r="175" spans="1:17" ht="12.75">
      <c r="A175" s="1" t="s">
        <v>65</v>
      </c>
      <c r="Q175" s="11"/>
    </row>
    <row r="176" spans="1:17" ht="12.75">
      <c r="A176" s="1" t="s">
        <v>73</v>
      </c>
      <c r="Q176" s="11"/>
    </row>
    <row r="177" spans="1:17" ht="12.75">
      <c r="A177" s="1" t="s">
        <v>97</v>
      </c>
      <c r="Q177" s="11"/>
    </row>
    <row r="178" spans="1:17" ht="12.75">
      <c r="A178" s="1" t="s">
        <v>76</v>
      </c>
      <c r="Q178" s="11"/>
    </row>
    <row r="179" spans="1:17" ht="12.75">
      <c r="A179" s="1" t="s">
        <v>54</v>
      </c>
      <c r="Q179" s="11"/>
    </row>
    <row r="180" spans="12:18" ht="12.75">
      <c r="L180" s="6"/>
      <c r="M180" s="6"/>
      <c r="N180" s="6"/>
      <c r="O180" s="6"/>
      <c r="P180" s="6"/>
      <c r="R180" s="6"/>
    </row>
    <row r="181" spans="1:17" ht="12.75">
      <c r="A181" s="1" t="s">
        <v>110</v>
      </c>
      <c r="B181" s="2">
        <v>0</v>
      </c>
      <c r="C181" s="2">
        <v>0</v>
      </c>
      <c r="D181" s="2">
        <v>1112.5691244</v>
      </c>
      <c r="E181" s="2">
        <v>1903.7852896</v>
      </c>
      <c r="F181" s="2">
        <v>3536.00190982</v>
      </c>
      <c r="G181" s="2">
        <v>5418.50456454</v>
      </c>
      <c r="H181" s="2">
        <v>7243.7764941</v>
      </c>
      <c r="I181" s="2">
        <v>10683.5664496</v>
      </c>
      <c r="J181" s="2">
        <v>16023.4899294</v>
      </c>
      <c r="K181" s="2">
        <v>17216.232873</v>
      </c>
      <c r="L181" s="7">
        <v>15726.0895119</v>
      </c>
      <c r="M181" s="7">
        <v>22406.0716087</v>
      </c>
      <c r="N181" s="7">
        <v>0</v>
      </c>
      <c r="Q181" s="7">
        <v>22117.5087235</v>
      </c>
    </row>
    <row r="182" spans="1:17" ht="12.75">
      <c r="A182" s="1" t="s">
        <v>109</v>
      </c>
      <c r="D182" s="2">
        <v>-65.905670659</v>
      </c>
      <c r="E182" s="2">
        <v>-6377.91127965</v>
      </c>
      <c r="F182" s="2">
        <v>46.6491017126</v>
      </c>
      <c r="G182" s="2">
        <v>-63.5435752526</v>
      </c>
      <c r="H182" s="2">
        <v>-3117.79599705</v>
      </c>
      <c r="I182" s="2">
        <v>-1947.18437059</v>
      </c>
      <c r="J182" s="2">
        <v>0</v>
      </c>
      <c r="K182" s="2">
        <v>-1620.65998628</v>
      </c>
      <c r="Q182" s="6"/>
    </row>
    <row r="183" spans="1:17" ht="12.75">
      <c r="A183" s="1" t="s">
        <v>95</v>
      </c>
      <c r="D183" s="2">
        <v>18.9420098568</v>
      </c>
      <c r="E183" s="2">
        <v>4282.3641042</v>
      </c>
      <c r="F183" s="2">
        <v>2093.31705895</v>
      </c>
      <c r="G183" s="2">
        <v>4211.01494625</v>
      </c>
      <c r="H183" s="2">
        <v>390.295452423</v>
      </c>
      <c r="I183" s="2">
        <v>4361.72272947</v>
      </c>
      <c r="J183" s="2">
        <v>5032.19408813</v>
      </c>
      <c r="K183" s="2">
        <v>-630.703863312</v>
      </c>
      <c r="Q183" s="6"/>
    </row>
    <row r="184" spans="1:17" ht="12.75">
      <c r="A184" s="1" t="s">
        <v>30</v>
      </c>
      <c r="Q184" s="6"/>
    </row>
    <row r="185" spans="1:17" ht="12.75">
      <c r="A185" s="1" t="s">
        <v>23</v>
      </c>
      <c r="Q185" s="6"/>
    </row>
    <row r="186" spans="12:18" ht="12.75">
      <c r="L186" s="6"/>
      <c r="M186" s="6"/>
      <c r="N186" s="6"/>
      <c r="O186" s="6"/>
      <c r="P186" s="6"/>
      <c r="R186" s="6"/>
    </row>
    <row r="187" spans="1:17" ht="12.75">
      <c r="A187" s="1" t="s">
        <v>32</v>
      </c>
      <c r="D187" s="5">
        <v>2506.9522</v>
      </c>
      <c r="E187" s="5">
        <v>2175.22074</v>
      </c>
      <c r="F187" s="5">
        <v>2226.81066</v>
      </c>
      <c r="G187" s="5">
        <v>2495.49904</v>
      </c>
      <c r="H187" s="5">
        <v>2473.92786</v>
      </c>
      <c r="I187" s="5">
        <v>2524.10188</v>
      </c>
      <c r="J187" s="5">
        <v>2524.10188</v>
      </c>
      <c r="K187" s="5">
        <v>2582.89672</v>
      </c>
      <c r="L187" s="12">
        <v>2603.570993</v>
      </c>
      <c r="M187" s="12">
        <v>2603.570993</v>
      </c>
      <c r="N187" s="12">
        <v>2603.570993</v>
      </c>
      <c r="O187" s="12">
        <v>2603.570993</v>
      </c>
      <c r="P187" s="12">
        <v>2603.570993</v>
      </c>
      <c r="Q187" s="12">
        <v>2582.89672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zoomScalePageLayoutView="0" workbookViewId="0" topLeftCell="A13">
      <selection activeCell="L22" sqref="L22"/>
    </sheetView>
  </sheetViews>
  <sheetFormatPr defaultColWidth="9.140625" defaultRowHeight="12.75"/>
  <cols>
    <col min="1" max="1" width="47.8515625" style="13" customWidth="1"/>
    <col min="2" max="16384" width="9.140625" style="13" customWidth="1"/>
  </cols>
  <sheetData>
    <row r="1" spans="2:9" ht="12.75">
      <c r="B1" s="19" t="s">
        <v>141</v>
      </c>
      <c r="C1" s="19" t="s">
        <v>140</v>
      </c>
      <c r="D1" s="19" t="s">
        <v>139</v>
      </c>
      <c r="E1" s="19" t="s">
        <v>138</v>
      </c>
      <c r="F1" s="19" t="s">
        <v>137</v>
      </c>
      <c r="G1" s="19" t="s">
        <v>134</v>
      </c>
      <c r="H1" s="19" t="s">
        <v>133</v>
      </c>
      <c r="I1" s="19" t="s">
        <v>132</v>
      </c>
    </row>
    <row r="2" spans="1:9" ht="12.75">
      <c r="A2" s="16" t="s">
        <v>136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5" t="s">
        <v>129</v>
      </c>
      <c r="B3" s="18"/>
      <c r="C3" s="18"/>
      <c r="D3" s="18"/>
      <c r="E3" s="18"/>
      <c r="F3" s="18"/>
      <c r="G3" s="17">
        <v>19896.6576143</v>
      </c>
      <c r="H3" s="17">
        <v>32293.1097864</v>
      </c>
      <c r="I3" s="17">
        <v>48186.2461313</v>
      </c>
    </row>
    <row r="4" spans="1:9" ht="12.75">
      <c r="A4" s="15" t="s">
        <v>128</v>
      </c>
      <c r="B4" s="18"/>
      <c r="C4" s="18"/>
      <c r="D4" s="18"/>
      <c r="E4" s="18"/>
      <c r="F4" s="18"/>
      <c r="G4" s="17">
        <v>445.400977518</v>
      </c>
      <c r="H4" s="17">
        <v>496.72421931</v>
      </c>
      <c r="I4" s="17">
        <v>695.079895494</v>
      </c>
    </row>
    <row r="5" spans="1:9" ht="12.75">
      <c r="A5" s="15" t="s">
        <v>127</v>
      </c>
      <c r="B5" s="17">
        <v>80.5106363946</v>
      </c>
      <c r="C5" s="17">
        <v>103.36251685</v>
      </c>
      <c r="D5" s="17">
        <v>126.342836839</v>
      </c>
      <c r="E5" s="17">
        <v>205.173883522</v>
      </c>
      <c r="F5" s="17">
        <v>474.68894122</v>
      </c>
      <c r="G5" s="17">
        <v>990.225796864</v>
      </c>
      <c r="H5" s="17">
        <v>2020.39407551</v>
      </c>
      <c r="I5" s="17">
        <v>3680.57097074</v>
      </c>
    </row>
    <row r="6" spans="1:9" ht="12.75">
      <c r="A6" s="15" t="s">
        <v>126</v>
      </c>
      <c r="B6" s="18"/>
      <c r="C6" s="18"/>
      <c r="D6" s="18"/>
      <c r="E6" s="18"/>
      <c r="F6" s="18"/>
      <c r="G6" s="17">
        <v>2189.55375434</v>
      </c>
      <c r="H6" s="17">
        <v>2951.97831913</v>
      </c>
      <c r="I6" s="17">
        <v>3587.44665462</v>
      </c>
    </row>
    <row r="7" spans="1:9" ht="12.75">
      <c r="A7" s="15" t="s">
        <v>125</v>
      </c>
      <c r="B7" s="17">
        <v>5153.9228030274</v>
      </c>
      <c r="C7" s="17">
        <v>9679.398866422</v>
      </c>
      <c r="D7" s="17">
        <v>15451.342259731</v>
      </c>
      <c r="E7" s="17">
        <v>21737.561328461998</v>
      </c>
      <c r="F7" s="17">
        <v>28012.307717363998</v>
      </c>
      <c r="G7" s="18"/>
      <c r="H7" s="18"/>
      <c r="I7" s="18"/>
    </row>
    <row r="8" spans="1:9" ht="12.75">
      <c r="A8" s="15" t="s">
        <v>124</v>
      </c>
      <c r="B8" s="17">
        <v>2103.8985</v>
      </c>
      <c r="C8" s="17">
        <v>4293.8937</v>
      </c>
      <c r="D8" s="17">
        <v>6996.17888</v>
      </c>
      <c r="E8" s="17">
        <v>9641.34212</v>
      </c>
      <c r="F8" s="17">
        <v>12583.8951078</v>
      </c>
      <c r="G8" s="18"/>
      <c r="H8" s="18"/>
      <c r="I8" s="18"/>
    </row>
    <row r="9" spans="1:9" ht="12.75">
      <c r="A9" s="15" t="s">
        <v>123</v>
      </c>
      <c r="B9" s="17">
        <v>2098.27914891</v>
      </c>
      <c r="C9" s="17">
        <v>4288.74935301</v>
      </c>
      <c r="D9" s="17">
        <v>7000.6680304</v>
      </c>
      <c r="E9" s="17">
        <v>9642.36538988</v>
      </c>
      <c r="F9" s="17">
        <v>12583.8953404</v>
      </c>
      <c r="G9" s="18"/>
      <c r="H9" s="18"/>
      <c r="I9" s="18"/>
    </row>
    <row r="10" spans="1:9" ht="12.75">
      <c r="A10" s="15" t="s">
        <v>122</v>
      </c>
      <c r="B10" s="17">
        <v>34.8618872155</v>
      </c>
      <c r="C10" s="17">
        <v>62.3355486237</v>
      </c>
      <c r="D10" s="17">
        <v>153.311230214</v>
      </c>
      <c r="E10" s="17">
        <v>285.403167637</v>
      </c>
      <c r="F10" s="17">
        <v>346.543367489</v>
      </c>
      <c r="G10" s="18"/>
      <c r="H10" s="18"/>
      <c r="I10" s="18"/>
    </row>
    <row r="11" spans="1:9" ht="12.75">
      <c r="A11" s="15" t="s">
        <v>121</v>
      </c>
      <c r="B11" s="17">
        <v>553.725580796</v>
      </c>
      <c r="C11" s="17">
        <v>599.184559219</v>
      </c>
      <c r="D11" s="17">
        <v>639.559534996</v>
      </c>
      <c r="E11" s="17">
        <v>761.613204136</v>
      </c>
      <c r="F11" s="17">
        <v>852.993542934</v>
      </c>
      <c r="G11" s="18"/>
      <c r="H11" s="18"/>
      <c r="I11" s="18"/>
    </row>
    <row r="12" spans="1:9" ht="12.75">
      <c r="A12" s="15" t="s">
        <v>120</v>
      </c>
      <c r="B12" s="17">
        <v>346.273902163</v>
      </c>
      <c r="C12" s="17">
        <v>349.365306955</v>
      </c>
      <c r="D12" s="17">
        <v>375.92305916</v>
      </c>
      <c r="E12" s="17">
        <v>517.373954908</v>
      </c>
      <c r="F12" s="17">
        <v>674.218675041</v>
      </c>
      <c r="G12" s="18"/>
      <c r="H12" s="18"/>
      <c r="I12" s="18"/>
    </row>
    <row r="13" spans="1:9" ht="12.75">
      <c r="A13" s="15" t="s">
        <v>119</v>
      </c>
      <c r="B13" s="17">
        <v>16.8837839429</v>
      </c>
      <c r="C13" s="17">
        <v>85.8703986143</v>
      </c>
      <c r="D13" s="17">
        <v>285.701524961</v>
      </c>
      <c r="E13" s="17">
        <v>889.463491901</v>
      </c>
      <c r="F13" s="17">
        <v>970.7616837</v>
      </c>
      <c r="G13" s="18"/>
      <c r="H13" s="18"/>
      <c r="I13" s="18"/>
    </row>
    <row r="14" spans="1:9" ht="12.75">
      <c r="A14" s="15" t="s">
        <v>118</v>
      </c>
      <c r="B14" s="17">
        <v>5234.433439422</v>
      </c>
      <c r="C14" s="17">
        <v>9782.761383272</v>
      </c>
      <c r="D14" s="17">
        <v>15577.68509657</v>
      </c>
      <c r="E14" s="17">
        <v>21942.735211984</v>
      </c>
      <c r="F14" s="17">
        <v>28486.996658584</v>
      </c>
      <c r="G14" s="17">
        <v>23521.838143021996</v>
      </c>
      <c r="H14" s="17">
        <v>37762.20640035</v>
      </c>
      <c r="I14" s="17">
        <v>56149.343652154</v>
      </c>
    </row>
    <row r="16" spans="1:9" ht="12.75">
      <c r="A16" s="16" t="s">
        <v>135</v>
      </c>
      <c r="G16" s="19" t="s">
        <v>134</v>
      </c>
      <c r="H16" s="19" t="s">
        <v>133</v>
      </c>
      <c r="I16" s="19" t="s">
        <v>132</v>
      </c>
    </row>
    <row r="17" spans="1:9" ht="12.75">
      <c r="A17" s="15" t="s">
        <v>129</v>
      </c>
      <c r="G17" s="17">
        <v>11024.3058099</v>
      </c>
      <c r="H17" s="17">
        <v>15502.7146004</v>
      </c>
      <c r="I17" s="17">
        <v>16287.3683893</v>
      </c>
    </row>
    <row r="18" spans="1:9" ht="12.75">
      <c r="A18" s="15" t="s">
        <v>128</v>
      </c>
      <c r="G18" s="17">
        <v>-1010.28890396</v>
      </c>
      <c r="H18" s="17">
        <v>-1041.28002353</v>
      </c>
      <c r="I18" s="17">
        <v>-1757.44209375</v>
      </c>
    </row>
    <row r="19" spans="1:9" ht="12.75">
      <c r="A19" s="15" t="s">
        <v>127</v>
      </c>
      <c r="G19" s="17">
        <v>-249.82283724</v>
      </c>
      <c r="H19" s="17">
        <v>-465.490345253</v>
      </c>
      <c r="I19" s="17">
        <v>-820.685973072</v>
      </c>
    </row>
    <row r="20" spans="1:9" ht="12.75">
      <c r="A20" s="15" t="s">
        <v>126</v>
      </c>
      <c r="G20" s="17">
        <v>-1468.61943938</v>
      </c>
      <c r="H20" s="17">
        <v>-2133.56028586</v>
      </c>
      <c r="I20" s="17">
        <v>-2986.8320654</v>
      </c>
    </row>
    <row r="21" spans="1:9" ht="12.75">
      <c r="A21" s="15" t="s">
        <v>131</v>
      </c>
      <c r="G21" s="17">
        <v>-1153.8515814</v>
      </c>
      <c r="H21" s="17">
        <v>-1403.71367322</v>
      </c>
      <c r="I21" s="17">
        <v>-2216.9547192</v>
      </c>
    </row>
    <row r="22" spans="1:9" ht="12.75">
      <c r="A22" s="15" t="s">
        <v>125</v>
      </c>
      <c r="G22" s="18"/>
      <c r="H22" s="18"/>
      <c r="I22" s="18"/>
    </row>
    <row r="23" spans="1:9" ht="12.75">
      <c r="A23" s="15" t="s">
        <v>118</v>
      </c>
      <c r="G23" s="17">
        <v>7141.723047920001</v>
      </c>
      <c r="H23" s="17">
        <v>10458.670272537001</v>
      </c>
      <c r="I23" s="17">
        <v>8505.453537877998</v>
      </c>
    </row>
    <row r="26" ht="12.75">
      <c r="A26" s="16" t="s">
        <v>130</v>
      </c>
    </row>
    <row r="27" spans="1:9" ht="12.75">
      <c r="A27" s="15" t="s">
        <v>129</v>
      </c>
      <c r="G27" s="14">
        <f>+G3/G$14</f>
        <v>0.8458802196206148</v>
      </c>
      <c r="H27" s="14">
        <f>+H3/H$14</f>
        <v>0.8551700990146776</v>
      </c>
      <c r="I27" s="14">
        <f>+I3/I$14</f>
        <v>0.8581800426700354</v>
      </c>
    </row>
    <row r="28" spans="1:9" ht="12.75">
      <c r="A28" s="15" t="s">
        <v>128</v>
      </c>
      <c r="G28" s="14">
        <f>+G4/G$14</f>
        <v>0.01893563652677939</v>
      </c>
      <c r="H28" s="14">
        <f>+H4/H$14</f>
        <v>0.013154004139583226</v>
      </c>
      <c r="I28" s="14">
        <f>+I4/I$14</f>
        <v>0.012379127702721336</v>
      </c>
    </row>
    <row r="29" spans="1:9" ht="12.75">
      <c r="A29" s="15" t="s">
        <v>127</v>
      </c>
      <c r="G29" s="14">
        <f>+G5/G$14</f>
        <v>0.04209814687283532</v>
      </c>
      <c r="H29" s="14">
        <f>+H5/H$14</f>
        <v>0.05350307273070977</v>
      </c>
      <c r="I29" s="14">
        <f>+I5/I$14</f>
        <v>0.06554967042074776</v>
      </c>
    </row>
    <row r="30" spans="1:9" ht="12.75">
      <c r="A30" s="15" t="s">
        <v>126</v>
      </c>
      <c r="G30" s="14">
        <f>+G6/G$14</f>
        <v>0.09308599697977067</v>
      </c>
      <c r="H30" s="14">
        <f>+H6/H$14</f>
        <v>0.07817282411502945</v>
      </c>
      <c r="I30" s="14">
        <f>+I6/I$14</f>
        <v>0.06389115920649553</v>
      </c>
    </row>
    <row r="31" ht="12.75">
      <c r="A31" s="15" t="s">
        <v>125</v>
      </c>
    </row>
    <row r="32" spans="1:6" ht="12.75">
      <c r="A32" s="15" t="s">
        <v>124</v>
      </c>
      <c r="B32" s="14">
        <f>+B8/B$14</f>
        <v>0.4019343304960083</v>
      </c>
      <c r="C32" s="14">
        <f>+C8/C$14</f>
        <v>0.4389245052365612</v>
      </c>
      <c r="D32" s="14">
        <f>+D8/D$14</f>
        <v>0.44911543895186756</v>
      </c>
      <c r="E32" s="14">
        <f>+E8/E$14</f>
        <v>0.4393865225486744</v>
      </c>
      <c r="F32" s="14">
        <f>+F8/F$14</f>
        <v>0.4417417272384903</v>
      </c>
    </row>
    <row r="33" spans="1:6" ht="12.75">
      <c r="A33" s="15" t="s">
        <v>123</v>
      </c>
      <c r="B33" s="14">
        <f>+B9/B$14</f>
        <v>0.4008607948106218</v>
      </c>
      <c r="C33" s="14">
        <f>+C9/C$14</f>
        <v>0.4383986468629944</v>
      </c>
      <c r="D33" s="14">
        <f>+D9/D$14</f>
        <v>0.44940361722560784</v>
      </c>
      <c r="E33" s="14">
        <f>+E9/E$14</f>
        <v>0.4394331562007745</v>
      </c>
      <c r="F33" s="14">
        <f>+F9/F$14</f>
        <v>0.4417417354036193</v>
      </c>
    </row>
    <row r="34" spans="1:6" ht="12.75">
      <c r="A34" s="15" t="s">
        <v>122</v>
      </c>
      <c r="B34" s="14">
        <f>+B10/B$14</f>
        <v>0.006660107081111253</v>
      </c>
      <c r="C34" s="14">
        <f>+C10/C$14</f>
        <v>0.006371978849478069</v>
      </c>
      <c r="D34" s="14">
        <f>+D10/D$14</f>
        <v>0.009841720978668205</v>
      </c>
      <c r="E34" s="14">
        <f>+E10/E$14</f>
        <v>0.013006727050195977</v>
      </c>
      <c r="F34" s="14">
        <f>+F10/F$14</f>
        <v>0.012164966761582987</v>
      </c>
    </row>
    <row r="35" spans="1:6" ht="12.75">
      <c r="A35" s="15" t="s">
        <v>121</v>
      </c>
      <c r="B35" s="14">
        <f>+B11/B$14</f>
        <v>0.1057851985710117</v>
      </c>
      <c r="C35" s="14">
        <f>+C11/C$14</f>
        <v>0.06124902118573326</v>
      </c>
      <c r="D35" s="14">
        <f>+D11/D$14</f>
        <v>0.04105613453033677</v>
      </c>
      <c r="E35" s="14">
        <f>+E11/E$14</f>
        <v>0.03470912795411421</v>
      </c>
      <c r="F35" s="14">
        <f>+F11/F$14</f>
        <v>0.02994325983736046</v>
      </c>
    </row>
    <row r="36" spans="1:6" ht="12.75">
      <c r="A36" s="15" t="s">
        <v>120</v>
      </c>
      <c r="B36" s="14">
        <f>+B12/B$14</f>
        <v>0.06615308154558107</v>
      </c>
      <c r="C36" s="14">
        <f>+C12/C$14</f>
        <v>0.035712340643654666</v>
      </c>
      <c r="D36" s="14">
        <f>+D12/D$14</f>
        <v>0.024132151653442607</v>
      </c>
      <c r="E36" s="14">
        <f>+E12/E$14</f>
        <v>0.023578371151534324</v>
      </c>
      <c r="F36" s="14">
        <f>+F12/F$14</f>
        <v>0.023667594135018698</v>
      </c>
    </row>
    <row r="37" spans="1:6" ht="12.75">
      <c r="A37" s="15" t="s">
        <v>119</v>
      </c>
      <c r="B37" s="14">
        <f>+B13/B$14</f>
        <v>0.003225522711922066</v>
      </c>
      <c r="C37" s="14">
        <f>+C13/C$14</f>
        <v>0.00877772596611973</v>
      </c>
      <c r="D37" s="14">
        <f>+D13/D$14</f>
        <v>0.01834043525657787</v>
      </c>
      <c r="E37" s="14">
        <f>+E13/E$14</f>
        <v>0.04053567084085399</v>
      </c>
      <c r="F37" s="14">
        <f>+F13/F$14</f>
        <v>0.03407736151811848</v>
      </c>
    </row>
    <row r="38" spans="1:9" ht="12.75">
      <c r="A38" s="15" t="s">
        <v>118</v>
      </c>
      <c r="B38" s="14">
        <f>+B14/B$14</f>
        <v>1</v>
      </c>
      <c r="C38" s="14">
        <f>+C14/C$14</f>
        <v>1</v>
      </c>
      <c r="D38" s="14">
        <f>+D14/D$14</f>
        <v>1</v>
      </c>
      <c r="E38" s="14">
        <f>+E14/E$14</f>
        <v>1</v>
      </c>
      <c r="F38" s="14">
        <f>+F14/F$14</f>
        <v>1</v>
      </c>
      <c r="G38" s="14">
        <f>+G14/G$14</f>
        <v>1</v>
      </c>
      <c r="H38" s="14">
        <f>+H14/H$14</f>
        <v>1</v>
      </c>
      <c r="I38" s="14">
        <f>+I14/I$14</f>
        <v>1</v>
      </c>
    </row>
    <row r="41" spans="2:9" ht="12.75">
      <c r="B41" s="13">
        <v>2012</v>
      </c>
      <c r="C41" s="13">
        <f>+B41+1</f>
        <v>2013</v>
      </c>
      <c r="D41" s="13">
        <f aca="true" t="shared" si="0" ref="D41:I41">+C41+1</f>
        <v>2014</v>
      </c>
      <c r="E41" s="13">
        <f t="shared" si="0"/>
        <v>2015</v>
      </c>
      <c r="F41" s="13">
        <f t="shared" si="0"/>
        <v>2016</v>
      </c>
      <c r="G41" s="13">
        <f t="shared" si="0"/>
        <v>2017</v>
      </c>
      <c r="H41" s="13">
        <f t="shared" si="0"/>
        <v>2018</v>
      </c>
      <c r="I41" s="13">
        <f t="shared" si="0"/>
        <v>2019</v>
      </c>
    </row>
    <row r="42" spans="1:9" ht="12.75">
      <c r="A42" s="13" t="s">
        <v>145</v>
      </c>
      <c r="B42" s="14">
        <f>+B32+B33</f>
        <v>0.8027951253066301</v>
      </c>
      <c r="C42" s="14">
        <f aca="true" t="shared" si="1" ref="C42:I42">+C32+C33</f>
        <v>0.8773231520995556</v>
      </c>
      <c r="D42" s="14">
        <f t="shared" si="1"/>
        <v>0.8985190561774754</v>
      </c>
      <c r="E42" s="14">
        <f t="shared" si="1"/>
        <v>0.8788196787494489</v>
      </c>
      <c r="F42" s="14">
        <f t="shared" si="1"/>
        <v>0.8834834626421095</v>
      </c>
      <c r="G42" s="14">
        <f>+G27</f>
        <v>0.8458802196206148</v>
      </c>
      <c r="H42" s="14">
        <f>+H27</f>
        <v>0.8551700990146776</v>
      </c>
      <c r="I42" s="14">
        <f>+I27</f>
        <v>0.8581800426700354</v>
      </c>
    </row>
    <row r="43" spans="1:9" ht="12.75">
      <c r="A43" s="13" t="s">
        <v>47</v>
      </c>
      <c r="B43" s="14">
        <f>1-B42</f>
        <v>0.1972048746933699</v>
      </c>
      <c r="C43" s="14">
        <f aca="true" t="shared" si="2" ref="C43:I43">1-C42</f>
        <v>0.12267684790044442</v>
      </c>
      <c r="D43" s="14">
        <f t="shared" si="2"/>
        <v>0.1014809438225246</v>
      </c>
      <c r="E43" s="14">
        <f t="shared" si="2"/>
        <v>0.12118032125055112</v>
      </c>
      <c r="F43" s="14">
        <f t="shared" si="2"/>
        <v>0.11651653735789047</v>
      </c>
      <c r="G43" s="14">
        <f t="shared" si="2"/>
        <v>0.15411978037938523</v>
      </c>
      <c r="H43" s="14">
        <f t="shared" si="2"/>
        <v>0.14482990098532245</v>
      </c>
      <c r="I43" s="14">
        <f t="shared" si="2"/>
        <v>0.14181995732996455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002</dc:creator>
  <cp:keywords/>
  <dc:description/>
  <cp:lastModifiedBy> </cp:lastModifiedBy>
  <dcterms:created xsi:type="dcterms:W3CDTF">2019-07-02T14:03:29Z</dcterms:created>
  <dcterms:modified xsi:type="dcterms:W3CDTF">2019-07-02T14:16:47Z</dcterms:modified>
  <cp:category/>
  <cp:version/>
  <cp:contentType/>
  <cp:contentStatus/>
</cp:coreProperties>
</file>