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5"/>
  <workbookPr codeName="ThisWorkbook"/>
  <mc:AlternateContent xmlns:mc="http://schemas.openxmlformats.org/markup-compatibility/2006">
    <mc:Choice Requires="x15">
      <x15ac:absPath xmlns:x15ac="http://schemas.microsoft.com/office/spreadsheetml/2010/11/ac" url="/Users/megankrache/Desktop/SBA Docs/"/>
    </mc:Choice>
  </mc:AlternateContent>
  <xr:revisionPtr revIDLastSave="0" documentId="13_ncr:1_{B5895A41-22CA-F241-B5D4-881C3088535E}" xr6:coauthVersionLast="45" xr6:coauthVersionMax="45" xr10:uidLastSave="{00000000-0000-0000-0000-000000000000}"/>
  <bookViews>
    <workbookView xWindow="280" yWindow="460" windowWidth="23040" windowHeight="13200" xr2:uid="{00000000-000D-0000-FFFF-FFFF00000000}"/>
  </bookViews>
  <sheets>
    <sheet name="Loan Amount Calculation" sheetId="1" r:id="rId1"/>
    <sheet name="Instructions" sheetId="4" r:id="rId2"/>
    <sheet name="Forgiveness Calculation" sheetId="2"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C17" i="1" s="1"/>
  <c r="C16" i="1"/>
  <c r="C4" i="1"/>
  <c r="C5" i="1"/>
  <c r="C6" i="1"/>
  <c r="C9" i="1"/>
  <c r="C11" i="1"/>
  <c r="C15" i="1"/>
  <c r="C21" i="1"/>
  <c r="C24" i="1"/>
  <c r="C3" i="1"/>
  <c r="B7" i="1"/>
  <c r="B12" i="1" l="1"/>
  <c r="C12" i="1" s="1"/>
  <c r="B18" i="1"/>
  <c r="C18" i="1" s="1"/>
  <c r="C7" i="1"/>
  <c r="B26" i="1" l="1"/>
  <c r="B28" i="1" s="1"/>
  <c r="C26" i="1" l="1"/>
  <c r="C28" i="1" s="1"/>
</calcChain>
</file>

<file path=xl/sharedStrings.xml><?xml version="1.0" encoding="utf-8"?>
<sst xmlns="http://schemas.openxmlformats.org/spreadsheetml/2006/main" count="106" uniqueCount="74">
  <si>
    <t>$</t>
  </si>
  <si>
    <t xml:space="preserve">Step 1 </t>
  </si>
  <si>
    <t xml:space="preserve">IF Sole Proprietor </t>
  </si>
  <si>
    <t xml:space="preserve">Step 1 Total: </t>
  </si>
  <si>
    <t>c) Multiply number of b) X $100,000</t>
  </si>
  <si>
    <t xml:space="preserve">Step 4 </t>
  </si>
  <si>
    <t xml:space="preserve">Do any of your employees have a principal place of residence located outside of the United States?  </t>
  </si>
  <si>
    <t xml:space="preserve">Total compensation paid to employees(s) with a principal place of residence outside of the United States over the 4-quarter period relfected above? </t>
  </si>
  <si>
    <t xml:space="preserve">To the best of your knowledge, does any of the compensation identified in IRS Form 941 include qualified sick and/or family leave wages allowed under Section 7001 of the Families First Coronavirus Response Act? </t>
  </si>
  <si>
    <t xml:space="preserve">Provide total amount of qualified sick and/or family leave wages allowed under Section 7001 of the Families First Coronavirus Response Act. </t>
  </si>
  <si>
    <t xml:space="preserve">Total Qualified Loan Amount </t>
  </si>
  <si>
    <t xml:space="preserve">Payroll Costs (defined below) </t>
  </si>
  <si>
    <t xml:space="preserve">Sole Proprietor / Contractor Earnings (if applicable) </t>
  </si>
  <si>
    <t xml:space="preserve">Rent </t>
  </si>
  <si>
    <t xml:space="preserve">Utilities </t>
  </si>
  <si>
    <t>Interest on Covered Mortgages (on real or or personal property)</t>
  </si>
  <si>
    <r>
      <t xml:space="preserve">2019 Net Income </t>
    </r>
    <r>
      <rPr>
        <sz val="10"/>
        <color theme="1" tint="0.249977111117893"/>
        <rFont val="Calibri"/>
        <family val="2"/>
        <scheme val="minor"/>
      </rPr>
      <t xml:space="preserve">(2019 IRS 1040 Schedule C, line 31) </t>
    </r>
  </si>
  <si>
    <r>
      <t xml:space="preserve">a) Total compensation paid to these individuals over the 4 quarter period </t>
    </r>
    <r>
      <rPr>
        <sz val="10"/>
        <color theme="1" tint="0.249977111117893"/>
        <rFont val="Calibri"/>
        <family val="2"/>
        <scheme val="minor"/>
      </rPr>
      <t xml:space="preserve">(includes w-2, 1099 or sole prop) </t>
    </r>
  </si>
  <si>
    <r>
      <t xml:space="preserve">b) Total number of individuals receiving compensation in excess of $100,00 </t>
    </r>
    <r>
      <rPr>
        <sz val="10"/>
        <color theme="1" tint="0.249977111117893"/>
        <rFont val="Calibri"/>
        <family val="2"/>
        <scheme val="minor"/>
      </rPr>
      <t xml:space="preserve">(includes w-2, 1099 or sole prop) </t>
    </r>
  </si>
  <si>
    <t>Tentative Loan Forgiveness (before required reductions):</t>
  </si>
  <si>
    <t>LESS:</t>
  </si>
  <si>
    <t>Costs Incurred During after PPP loan was disbursed</t>
  </si>
  <si>
    <t>Monthly Average Full Time Equivalent Employeess for the Covered Period (8 weeks following disbursement)</t>
  </si>
  <si>
    <t xml:space="preserve">Monthly Average FTE for the period 2/15/2019 to 6/30/2019 </t>
  </si>
  <si>
    <t xml:space="preserve">Number of Employees </t>
  </si>
  <si>
    <t>% Reduction of FTE (</t>
  </si>
  <si>
    <t>Monthly Average FTE for the period 1/1/2020 to 2/29/2020*</t>
  </si>
  <si>
    <t>Lesser of (at Borrower's option)</t>
  </si>
  <si>
    <r>
      <t xml:space="preserve">1099 payroll for the last 12 months </t>
    </r>
    <r>
      <rPr>
        <sz val="10"/>
        <color theme="1" tint="0.249977111117893"/>
        <rFont val="Calibri"/>
        <family val="2"/>
        <scheme val="minor"/>
      </rPr>
      <t xml:space="preserve">(IRS Form 1099, line 5) </t>
    </r>
  </si>
  <si>
    <r>
      <t xml:space="preserve">**Payroll for the last 12 months </t>
    </r>
    <r>
      <rPr>
        <sz val="10"/>
        <color theme="1" tint="0.249977111117893"/>
        <rFont val="Calibri"/>
        <family val="2"/>
        <scheme val="minor"/>
      </rPr>
      <t xml:space="preserve">(IRS Form 941, line 2 for the last 4 quarters to derive total over the period or Annual IRS Form 944, line 1) </t>
    </r>
  </si>
  <si>
    <t>** For a seasonal employer, the Applicant may elect to instead use average monthly payroll for the time period between February 15,2019 and June 30, 2019. For new businesses, average monthly payroll may be caculated using the time period from January 1, 2020 to February 29, 2020.</t>
  </si>
  <si>
    <r>
      <t xml:space="preserve">Maximum Loan Amount Caculcation </t>
    </r>
    <r>
      <rPr>
        <b/>
        <i/>
        <sz val="10"/>
        <color theme="1"/>
        <rFont val="Calibri"/>
        <family val="2"/>
        <scheme val="minor"/>
      </rPr>
      <t>(Step 1 - Step 2 - Step 3 - Step 4 - Step 5)/12*2.5</t>
    </r>
  </si>
  <si>
    <t xml:space="preserve">IF Independent Contractor </t>
  </si>
  <si>
    <r>
      <t xml:space="preserve">Group Health Insurance Costs </t>
    </r>
    <r>
      <rPr>
        <sz val="10"/>
        <color theme="2" tint="-0.749992370372631"/>
        <rFont val="Calibri"/>
        <family val="2"/>
        <scheme val="minor"/>
      </rPr>
      <t xml:space="preserve">(If applicable) </t>
    </r>
  </si>
  <si>
    <r>
      <t xml:space="preserve">Retirement Benefits Costs </t>
    </r>
    <r>
      <rPr>
        <sz val="10"/>
        <color theme="2" tint="-0.749992370372631"/>
        <rFont val="Calibri"/>
        <family val="2"/>
        <scheme val="minor"/>
      </rPr>
      <t xml:space="preserve">(if applicable) </t>
    </r>
  </si>
  <si>
    <r>
      <t xml:space="preserve">State/Local Taxes on Employee Compensation </t>
    </r>
    <r>
      <rPr>
        <sz val="10"/>
        <color theme="2" tint="-0.749992370372631"/>
        <rFont val="Calibri"/>
        <family val="2"/>
        <scheme val="minor"/>
      </rPr>
      <t>(if applicable)</t>
    </r>
  </si>
  <si>
    <t>Calculation</t>
  </si>
  <si>
    <t>Instruction</t>
  </si>
  <si>
    <t>Use either IRS form 941 or 944 As Instructed</t>
  </si>
  <si>
    <t>If the borrower can document the amount paid in 2019 for Group Health Insurance costs include here.  Provide documentation.  Amount May be found on Borrower Payroll report if one is available</t>
  </si>
  <si>
    <t>If the borrower Paid retirment Benefit costs in 2019, include here, provide documentation.  Amount May be found on Borrower Payroll report if one is available.</t>
  </si>
  <si>
    <t>Payroll taxes vary from state to State.  Amunt may be found on Borrower Payroll report if one is available. Or on State Payrool Tax filings.</t>
  </si>
  <si>
    <t>Independent contractors have to apply seperately for a PPP loan per the SBA interim rule.  Payments made to independent contractors are not included in Payroll.</t>
  </si>
  <si>
    <t>Line 31 is net profit from the Business</t>
  </si>
  <si>
    <t xml:space="preserve">This will be the total of </t>
  </si>
  <si>
    <t xml:space="preserve">Total  </t>
  </si>
  <si>
    <t>Total</t>
  </si>
  <si>
    <t>Total for this section</t>
  </si>
  <si>
    <t xml:space="preserve">Did any employee, sole proprietor, or independent contractor receive compensation in excess of $100,000? If yes, please complete the following. </t>
  </si>
  <si>
    <t xml:space="preserve">The compensation of an individual employee in excess of an annual salary of $100,000 prorated as necessary  is excluded from the payroll costs identifed above. For example, an individual who made $150,000 in 2019, would only be eligible for $100,000 of salary, prorated monthly then multiplied by 2.5.  </t>
  </si>
  <si>
    <t>Total the compensation for all individuals who made over $100,000.  Provide W-2's for these employees as documentation.</t>
  </si>
  <si>
    <t>How Many employees were paid in excess of $100,000 in 2019</t>
  </si>
  <si>
    <t>You multiply the number of employees by $100,000 as $100,000 is the maximum allowed per individula employee under the PPP rules</t>
  </si>
  <si>
    <t xml:space="preserve">When you subtract the capped compensation, from the total compensation, the resulting number is the amount by which you need to reduce the total payroll for purposes of calcualting the maximum loan amount. </t>
  </si>
  <si>
    <t>Employees whose principal place of residence is outside of the US are excluded from payroll costs per the rules of the PPP program</t>
  </si>
  <si>
    <t>Provide the total compensation for these individuals (W-2 for these individuals as documentation)</t>
  </si>
  <si>
    <t>If the employer has taken a tax credit against payroll taxes, or (if self employed) a refundable income tax credit for Coronavirus sick leave under the Families First Cornoavirus Response act, t would be entered here.  If the payroll calcualtion is based on 2019 payroll then this woudl be answred no.</t>
  </si>
  <si>
    <t>If yes to above, enter the amount here.</t>
  </si>
  <si>
    <t>Annual</t>
  </si>
  <si>
    <t>Monthly</t>
  </si>
  <si>
    <r>
      <t xml:space="preserve">Total Qualified Maximum Loan Amount Caculcation- Take  annual calcuation in A) </t>
    </r>
    <r>
      <rPr>
        <b/>
        <i/>
        <sz val="10"/>
        <color theme="1"/>
        <rFont val="Calibri"/>
        <family val="2"/>
        <scheme val="minor"/>
      </rPr>
      <t>/12*2.5</t>
    </r>
  </si>
  <si>
    <t>A) / 12 * 2.5</t>
  </si>
  <si>
    <t>A)  * 2.5</t>
  </si>
  <si>
    <t>~</t>
  </si>
  <si>
    <r>
      <t xml:space="preserve">Step 2 </t>
    </r>
    <r>
      <rPr>
        <sz val="10"/>
        <color theme="1"/>
        <rFont val="Calibri"/>
        <family val="2"/>
        <scheme val="minor"/>
      </rPr>
      <t xml:space="preserve">
</t>
    </r>
    <r>
      <rPr>
        <sz val="9"/>
        <color theme="1" tint="0.249977111117893"/>
        <rFont val="Calibri"/>
        <family val="2"/>
        <scheme val="minor"/>
      </rPr>
      <t>Individual employee compensation in excess of $100,000 must be excluded from the calculation of payroll costs. 
(Example:  If one employee earned $150,000, then there would be a reduction in $50,000 to the calculation of eligible payroll cost.)</t>
    </r>
  </si>
  <si>
    <t xml:space="preserve">Step 3 </t>
  </si>
  <si>
    <t>Step 5</t>
  </si>
  <si>
    <r>
      <t xml:space="preserve">A) Annual Calculation </t>
    </r>
    <r>
      <rPr>
        <b/>
        <i/>
        <sz val="10"/>
        <color theme="1"/>
        <rFont val="Calibri"/>
        <family val="2"/>
        <scheme val="minor"/>
      </rPr>
      <t>(Step 1 - Step 2 - Step 3 - Step 4)</t>
    </r>
  </si>
  <si>
    <r>
      <t xml:space="preserve">Step 2 Total:
</t>
    </r>
    <r>
      <rPr>
        <b/>
        <i/>
        <sz val="10"/>
        <color theme="1" tint="0.249977111117893"/>
        <rFont val="Calibri"/>
        <family val="2"/>
        <scheme val="minor"/>
      </rPr>
      <t>Take a) then subtract c) to determine the total deuction</t>
    </r>
    <r>
      <rPr>
        <b/>
        <sz val="10"/>
        <color theme="1" tint="0.249977111117893"/>
        <rFont val="Calibri"/>
        <family val="2"/>
        <scheme val="minor"/>
      </rPr>
      <t xml:space="preserve"> </t>
    </r>
    <r>
      <rPr>
        <b/>
        <sz val="10"/>
        <color theme="1"/>
        <rFont val="Calibri"/>
        <family val="2"/>
        <scheme val="minor"/>
      </rPr>
      <t xml:space="preserve">
</t>
    </r>
  </si>
  <si>
    <t>Step 2</t>
  </si>
  <si>
    <r>
      <t xml:space="preserve">Step 2 Total:
</t>
    </r>
    <r>
      <rPr>
        <i/>
        <sz val="10"/>
        <color theme="1" tint="0.249977111117893"/>
        <rFont val="Calibri"/>
        <family val="2"/>
        <scheme val="minor"/>
      </rPr>
      <t>Take a) then subtract b) to determine the total deuction</t>
    </r>
    <r>
      <rPr>
        <sz val="10"/>
        <color theme="1" tint="0.249977111117893"/>
        <rFont val="Calibri"/>
        <family val="2"/>
        <scheme val="minor"/>
      </rPr>
      <t xml:space="preserve"> </t>
    </r>
    <r>
      <rPr>
        <sz val="10"/>
        <color theme="1"/>
        <rFont val="Calibri"/>
        <family val="2"/>
        <scheme val="minor"/>
      </rPr>
      <t xml:space="preserve">
</t>
    </r>
  </si>
  <si>
    <t>Step 4</t>
  </si>
  <si>
    <t>Paycheck Protection Program Loan Calculator</t>
  </si>
  <si>
    <t>Total Qualified Loan Amount (rounded down to the nearest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</si>
</sst>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_(&quot;$&quot;* #,##0_);_(&quot;$&quot;* \(#,##0\);_(&quot;$&quot;* &quot;-&quot;??_);_(@_)"/>
  </numFmts>
  <fonts count="20">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10"/>
      <color theme="1" tint="0.249977111117893"/>
      <name val="Calibri"/>
      <family val="2"/>
      <scheme val="minor"/>
    </font>
    <font>
      <sz val="9"/>
      <color theme="1" tint="0.249977111117893"/>
      <name val="Calibri"/>
      <family val="2"/>
      <scheme val="minor"/>
    </font>
    <font>
      <i/>
      <sz val="10"/>
      <color theme="1" tint="0.249977111117893"/>
      <name val="Calibri"/>
      <family val="2"/>
      <scheme val="minor"/>
    </font>
    <font>
      <i/>
      <sz val="10"/>
      <color theme="1"/>
      <name val="Calibri"/>
      <family val="2"/>
      <scheme val="minor"/>
    </font>
    <font>
      <i/>
      <sz val="9"/>
      <color rgb="FFFF0000"/>
      <name val="Calibri"/>
      <family val="2"/>
      <scheme val="minor"/>
    </font>
    <font>
      <sz val="10"/>
      <color theme="2" tint="-0.749992370372631"/>
      <name val="Calibri"/>
      <family val="2"/>
      <scheme val="minor"/>
    </font>
    <font>
      <sz val="11"/>
      <color theme="1"/>
      <name val="Calibri"/>
      <family val="2"/>
      <scheme val="minor"/>
    </font>
    <font>
      <sz val="10"/>
      <name val="Calibri"/>
      <family val="2"/>
      <scheme val="minor"/>
    </font>
    <font>
      <b/>
      <i/>
      <sz val="10"/>
      <color theme="1" tint="0.249977111117893"/>
      <name val="Calibri"/>
      <family val="2"/>
      <scheme val="minor"/>
    </font>
    <font>
      <b/>
      <sz val="10"/>
      <color theme="1" tint="0.249977111117893"/>
      <name val="Calibri"/>
      <family val="2"/>
      <scheme val="minor"/>
    </font>
    <font>
      <b/>
      <sz val="11"/>
      <name val="Calibri"/>
      <family val="2"/>
      <scheme val="minor"/>
    </font>
    <font>
      <sz val="8"/>
      <color rgb="FF000000"/>
      <name val="Segoe UI"/>
      <charset val="1"/>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8" tint="-0.49998474074526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4" fillId="0" borderId="0" applyFont="0" applyFill="0" applyBorder="0" applyAlignment="0" applyProtection="0"/>
    <xf numFmtId="43" fontId="14" fillId="0" borderId="0" applyFont="0" applyFill="0" applyBorder="0" applyAlignment="0" applyProtection="0"/>
  </cellStyleXfs>
  <cellXfs count="69">
    <xf numFmtId="0" fontId="0" fillId="0" borderId="0" xfId="0"/>
    <xf numFmtId="0" fontId="0" fillId="0" borderId="0" xfId="0" applyAlignment="1">
      <alignment horizontal="right"/>
    </xf>
    <xf numFmtId="0" fontId="0" fillId="0" borderId="0" xfId="0" applyAlignment="1">
      <alignment horizontal="center" vertical="center"/>
    </xf>
    <xf numFmtId="0" fontId="5" fillId="0" borderId="1" xfId="0" applyFont="1" applyBorder="1"/>
    <xf numFmtId="0" fontId="5" fillId="0" borderId="1" xfId="0" applyFont="1" applyBorder="1" applyAlignment="1">
      <alignment horizontal="right"/>
    </xf>
    <xf numFmtId="0" fontId="5" fillId="0" borderId="1" xfId="0" applyFont="1" applyBorder="1" applyAlignment="1">
      <alignment wrapText="1"/>
    </xf>
    <xf numFmtId="0" fontId="5" fillId="0" borderId="1" xfId="0" applyFont="1" applyBorder="1" applyAlignment="1">
      <alignment horizontal="right" wrapText="1"/>
    </xf>
    <xf numFmtId="0" fontId="5" fillId="0" borderId="1" xfId="0" applyFont="1" applyBorder="1" applyAlignment="1">
      <alignment horizontal="center"/>
    </xf>
    <xf numFmtId="0" fontId="0" fillId="0" borderId="0" xfId="0" applyFont="1"/>
    <xf numFmtId="0" fontId="0" fillId="0" borderId="0" xfId="0" applyAlignment="1">
      <alignment horizontal="left" indent="5"/>
    </xf>
    <xf numFmtId="0" fontId="1" fillId="0" borderId="0" xfId="0" applyFont="1" applyAlignment="1">
      <alignment horizontal="center"/>
    </xf>
    <xf numFmtId="0" fontId="4" fillId="0" borderId="0" xfId="0" applyFont="1" applyAlignment="1">
      <alignment horizontal="left"/>
    </xf>
    <xf numFmtId="0" fontId="3" fillId="0" borderId="0" xfId="0" applyFont="1" applyAlignment="1">
      <alignment horizontal="left" indent="5"/>
    </xf>
    <xf numFmtId="0" fontId="0" fillId="0" borderId="0" xfId="0" applyAlignment="1">
      <alignment horizontal="left" wrapText="1" indent="7"/>
    </xf>
    <xf numFmtId="0" fontId="0" fillId="0" borderId="0" xfId="0" applyAlignment="1">
      <alignment horizontal="left" indent="7"/>
    </xf>
    <xf numFmtId="0" fontId="0" fillId="0" borderId="0" xfId="0" applyAlignment="1">
      <alignment horizontal="center" vertical="center" wrapText="1"/>
    </xf>
    <xf numFmtId="0" fontId="5" fillId="0" borderId="1" xfId="0" applyFont="1" applyBorder="1" applyAlignment="1">
      <alignment horizontal="left" vertical="top" wrapText="1"/>
    </xf>
    <xf numFmtId="0" fontId="2" fillId="4" borderId="0" xfId="0" applyFont="1" applyFill="1" applyAlignment="1">
      <alignment horizontal="center"/>
    </xf>
    <xf numFmtId="0" fontId="5" fillId="0" borderId="1" xfId="0" applyFont="1" applyFill="1" applyBorder="1"/>
    <xf numFmtId="0" fontId="0" fillId="0" borderId="0" xfId="0" applyFill="1" applyAlignment="1">
      <alignment wrapText="1"/>
    </xf>
    <xf numFmtId="0" fontId="7" fillId="5" borderId="1" xfId="0" applyFont="1" applyFill="1" applyBorder="1"/>
    <xf numFmtId="0" fontId="0" fillId="0" borderId="0" xfId="0" applyAlignment="1">
      <alignment wrapText="1"/>
    </xf>
    <xf numFmtId="0" fontId="0" fillId="0" borderId="0" xfId="0" applyProtection="1">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protection locked="0"/>
    </xf>
    <xf numFmtId="0" fontId="5" fillId="0" borderId="1" xfId="0" applyFont="1" applyBorder="1" applyAlignment="1" applyProtection="1">
      <alignment wrapText="1"/>
      <protection locked="0"/>
    </xf>
    <xf numFmtId="6" fontId="5" fillId="7" borderId="1" xfId="0" applyNumberFormat="1" applyFont="1" applyFill="1" applyBorder="1" applyProtection="1">
      <protection locked="0"/>
    </xf>
    <xf numFmtId="0" fontId="7" fillId="5" borderId="1" xfId="0" applyFont="1" applyFill="1" applyBorder="1" applyProtection="1">
      <protection locked="0"/>
    </xf>
    <xf numFmtId="0" fontId="13" fillId="2" borderId="1" xfId="0" applyFont="1" applyFill="1" applyBorder="1" applyProtection="1">
      <protection locked="0"/>
    </xf>
    <xf numFmtId="0" fontId="5" fillId="0" borderId="1" xfId="0" applyFont="1" applyBorder="1" applyProtection="1">
      <protection locked="0"/>
    </xf>
    <xf numFmtId="0" fontId="5" fillId="2" borderId="1" xfId="0" applyFont="1" applyFill="1" applyBorder="1" applyProtection="1">
      <protection locked="0"/>
    </xf>
    <xf numFmtId="6" fontId="5" fillId="7" borderId="6" xfId="0" applyNumberFormat="1" applyFont="1" applyFill="1" applyBorder="1" applyProtection="1">
      <protection locked="0"/>
    </xf>
    <xf numFmtId="0" fontId="6" fillId="2" borderId="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protection locked="0"/>
    </xf>
    <xf numFmtId="0" fontId="6" fillId="2" borderId="7" xfId="0" applyFont="1" applyFill="1" applyBorder="1" applyAlignment="1" applyProtection="1">
      <alignment horizontal="center"/>
      <protection locked="0"/>
    </xf>
    <xf numFmtId="0" fontId="5" fillId="0" borderId="6" xfId="0" applyFont="1" applyBorder="1" applyProtection="1">
      <protection locked="0"/>
    </xf>
    <xf numFmtId="0" fontId="5" fillId="2" borderId="6" xfId="0" applyFont="1" applyFill="1" applyBorder="1" applyProtection="1">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center"/>
      <protection locked="0"/>
    </xf>
    <xf numFmtId="6" fontId="15" fillId="8" borderId="1" xfId="0" applyNumberFormat="1" applyFont="1" applyFill="1" applyBorder="1" applyProtection="1"/>
    <xf numFmtId="6" fontId="5" fillId="8" borderId="1" xfId="0" applyNumberFormat="1" applyFont="1" applyFill="1" applyBorder="1" applyProtection="1"/>
    <xf numFmtId="6" fontId="5" fillId="8" borderId="6" xfId="0" applyNumberFormat="1" applyFont="1" applyFill="1" applyBorder="1" applyProtection="1"/>
    <xf numFmtId="43" fontId="5" fillId="7" borderId="1" xfId="2" applyFont="1" applyFill="1" applyBorder="1" applyProtection="1">
      <protection locked="0"/>
    </xf>
    <xf numFmtId="43" fontId="5" fillId="8" borderId="1" xfId="2" applyFont="1" applyFill="1" applyBorder="1" applyProtection="1"/>
    <xf numFmtId="0" fontId="6" fillId="0" borderId="5" xfId="0" applyFont="1" applyBorder="1" applyAlignment="1" applyProtection="1">
      <alignment horizontal="right" wrapText="1"/>
      <protection locked="0"/>
    </xf>
    <xf numFmtId="6" fontId="6" fillId="0" borderId="8" xfId="1" applyNumberFormat="1" applyFont="1" applyBorder="1" applyProtection="1"/>
    <xf numFmtId="0" fontId="6" fillId="0" borderId="5" xfId="0" applyFont="1" applyBorder="1" applyAlignment="1" applyProtection="1">
      <alignment horizontal="right"/>
      <protection locked="0"/>
    </xf>
    <xf numFmtId="6" fontId="6" fillId="7" borderId="8" xfId="0" applyNumberFormat="1" applyFont="1" applyFill="1" applyBorder="1" applyProtection="1">
      <protection locked="0"/>
    </xf>
    <xf numFmtId="6" fontId="6" fillId="8" borderId="9" xfId="0" applyNumberFormat="1" applyFont="1" applyFill="1" applyBorder="1" applyProtection="1"/>
    <xf numFmtId="0" fontId="6" fillId="0" borderId="5" xfId="0" applyFont="1" applyBorder="1" applyAlignment="1" applyProtection="1">
      <alignment wrapText="1"/>
      <protection locked="0"/>
    </xf>
    <xf numFmtId="164" fontId="5" fillId="0" borderId="1" xfId="1" applyNumberFormat="1" applyFont="1" applyBorder="1" applyProtection="1"/>
    <xf numFmtId="164" fontId="6" fillId="8" borderId="8" xfId="0" applyNumberFormat="1" applyFont="1" applyFill="1" applyBorder="1" applyProtection="1"/>
    <xf numFmtId="164" fontId="6" fillId="8" borderId="9" xfId="0" applyNumberFormat="1" applyFont="1" applyFill="1" applyBorder="1" applyProtection="1"/>
    <xf numFmtId="164" fontId="6" fillId="0" borderId="9" xfId="1" applyNumberFormat="1" applyFont="1" applyBorder="1" applyProtection="1"/>
    <xf numFmtId="164" fontId="5" fillId="0" borderId="1" xfId="0" applyNumberFormat="1" applyFont="1" applyBorder="1" applyProtection="1"/>
    <xf numFmtId="164" fontId="5" fillId="2" borderId="1" xfId="0" applyNumberFormat="1" applyFont="1" applyFill="1" applyBorder="1" applyProtection="1"/>
    <xf numFmtId="0" fontId="11" fillId="2" borderId="1" xfId="0" applyFont="1" applyFill="1" applyBorder="1" applyAlignment="1" applyProtection="1">
      <alignment horizontal="center"/>
      <protection locked="0"/>
    </xf>
    <xf numFmtId="0" fontId="6" fillId="0" borderId="1" xfId="0" applyFont="1" applyBorder="1" applyAlignment="1" applyProtection="1">
      <alignment horizontal="right"/>
      <protection locked="0"/>
    </xf>
    <xf numFmtId="164" fontId="6" fillId="6" borderId="1" xfId="0" applyNumberFormat="1" applyFont="1" applyFill="1" applyBorder="1" applyProtection="1"/>
    <xf numFmtId="6" fontId="5" fillId="0" borderId="6" xfId="0" applyNumberFormat="1" applyFont="1" applyFill="1" applyBorder="1" applyProtection="1">
      <protection locked="0"/>
    </xf>
    <xf numFmtId="0" fontId="2" fillId="0" borderId="0" xfId="0" applyFont="1" applyFill="1" applyAlignment="1">
      <alignment horizontal="center"/>
    </xf>
    <xf numFmtId="0" fontId="0" fillId="9" borderId="0" xfId="0" applyFill="1"/>
    <xf numFmtId="0" fontId="1" fillId="9" borderId="0" xfId="0" applyFont="1" applyFill="1" applyAlignment="1">
      <alignment horizontal="center"/>
    </xf>
    <xf numFmtId="0" fontId="1" fillId="5" borderId="0" xfId="0" applyFont="1" applyFill="1" applyAlignment="1">
      <alignment horizontal="center"/>
    </xf>
    <xf numFmtId="0" fontId="18" fillId="5" borderId="0" xfId="0" applyFont="1" applyFill="1" applyAlignment="1">
      <alignment horizontal="center"/>
    </xf>
    <xf numFmtId="0" fontId="12" fillId="0" borderId="2" xfId="0" applyFont="1" applyBorder="1" applyAlignment="1" applyProtection="1">
      <alignment vertical="top" wrapText="1"/>
      <protection locked="0"/>
    </xf>
    <xf numFmtId="0" fontId="12" fillId="0" borderId="2" xfId="0" applyFont="1" applyBorder="1" applyAlignment="1" applyProtection="1">
      <alignment vertical="top"/>
      <protection locked="0"/>
    </xf>
    <xf numFmtId="0" fontId="2"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533400</xdr:colOff>
          <xdr:row>13</xdr:row>
          <xdr:rowOff>317500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13</xdr:row>
          <xdr:rowOff>0</xdr:rowOff>
        </xdr:from>
        <xdr:to>
          <xdr:col>1</xdr:col>
          <xdr:colOff>1016000</xdr:colOff>
          <xdr:row>13</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673100</xdr:colOff>
          <xdr:row>18</xdr:row>
          <xdr:rowOff>139700</xdr:rowOff>
        </xdr:from>
        <xdr:to>
          <xdr:col>2</xdr:col>
          <xdr:colOff>0</xdr:colOff>
          <xdr:row>20</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18</xdr:row>
          <xdr:rowOff>139700</xdr:rowOff>
        </xdr:from>
        <xdr:to>
          <xdr:col>1</xdr:col>
          <xdr:colOff>546100</xdr:colOff>
          <xdr:row>20</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22</xdr:row>
          <xdr:rowOff>12700</xdr:rowOff>
        </xdr:from>
        <xdr:to>
          <xdr:col>1</xdr:col>
          <xdr:colOff>609600</xdr:colOff>
          <xdr:row>22</xdr:row>
          <xdr:rowOff>457200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22</xdr:row>
          <xdr:rowOff>76200</xdr:rowOff>
        </xdr:from>
        <xdr:to>
          <xdr:col>2</xdr:col>
          <xdr:colOff>0</xdr:colOff>
          <xdr:row>22</xdr:row>
          <xdr:rowOff>381000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9"/>
  <sheetViews>
    <sheetView showGridLines="0" tabSelected="1" topLeftCell="A6" zoomScale="150" zoomScaleNormal="150" workbookViewId="0">
      <selection activeCell="A11" sqref="A11"/>
    </sheetView>
  </sheetViews>
  <sheetFormatPr baseColWidth="10" defaultColWidth="9.1640625" defaultRowHeight="15"/>
  <cols>
    <col min="1" max="1" width="88.5" style="22" customWidth="1"/>
    <col min="2" max="2" width="15.5" style="22" customWidth="1"/>
    <col min="3" max="3" width="14.5" style="22" customWidth="1"/>
    <col min="4" max="16384" width="9.1640625" style="22"/>
  </cols>
  <sheetData>
    <row r="1" spans="1:12">
      <c r="A1" s="67" t="s">
        <v>72</v>
      </c>
      <c r="B1" s="68"/>
      <c r="C1" s="68"/>
    </row>
    <row r="2" spans="1:12">
      <c r="A2" s="23" t="s">
        <v>1</v>
      </c>
      <c r="B2" s="24" t="s">
        <v>58</v>
      </c>
      <c r="C2" s="24" t="s">
        <v>59</v>
      </c>
    </row>
    <row r="3" spans="1:12" ht="30">
      <c r="A3" s="25" t="s">
        <v>29</v>
      </c>
      <c r="B3" s="26"/>
      <c r="C3" s="39">
        <f>B3/12</f>
        <v>0</v>
      </c>
      <c r="D3" s="22">
        <v>0</v>
      </c>
    </row>
    <row r="4" spans="1:12">
      <c r="A4" s="25" t="s">
        <v>33</v>
      </c>
      <c r="B4" s="26">
        <v>0</v>
      </c>
      <c r="C4" s="39">
        <f t="shared" ref="C4:C26" si="0">B4/12</f>
        <v>0</v>
      </c>
    </row>
    <row r="5" spans="1:12">
      <c r="A5" s="25" t="s">
        <v>34</v>
      </c>
      <c r="B5" s="26">
        <v>0</v>
      </c>
      <c r="C5" s="39">
        <f t="shared" si="0"/>
        <v>0</v>
      </c>
    </row>
    <row r="6" spans="1:12">
      <c r="A6" s="25" t="s">
        <v>35</v>
      </c>
      <c r="B6" s="26">
        <v>0</v>
      </c>
      <c r="C6" s="39">
        <f t="shared" si="0"/>
        <v>0</v>
      </c>
    </row>
    <row r="7" spans="1:12">
      <c r="A7" s="25" t="s">
        <v>45</v>
      </c>
      <c r="B7" s="50">
        <f>SUM(B3:B6)</f>
        <v>0</v>
      </c>
      <c r="C7" s="50">
        <f t="shared" si="0"/>
        <v>0</v>
      </c>
    </row>
    <row r="8" spans="1:12">
      <c r="A8" s="27" t="s">
        <v>32</v>
      </c>
      <c r="B8" s="28"/>
      <c r="C8" s="28"/>
    </row>
    <row r="9" spans="1:12">
      <c r="A9" s="29" t="s">
        <v>28</v>
      </c>
      <c r="B9" s="26">
        <v>0</v>
      </c>
      <c r="C9" s="40">
        <f t="shared" si="0"/>
        <v>0</v>
      </c>
    </row>
    <row r="10" spans="1:12">
      <c r="A10" s="27" t="s">
        <v>2</v>
      </c>
      <c r="B10" s="30"/>
      <c r="C10" s="30"/>
    </row>
    <row r="11" spans="1:12" ht="16" thickBot="1">
      <c r="A11" s="29" t="s">
        <v>16</v>
      </c>
      <c r="B11" s="31">
        <v>0</v>
      </c>
      <c r="C11" s="41">
        <f t="shared" si="0"/>
        <v>0</v>
      </c>
    </row>
    <row r="12" spans="1:12" ht="16" thickBot="1">
      <c r="A12" s="46" t="s">
        <v>3</v>
      </c>
      <c r="B12" s="51">
        <f>B7+B9+B11</f>
        <v>0</v>
      </c>
      <c r="C12" s="52">
        <f t="shared" si="0"/>
        <v>0</v>
      </c>
    </row>
    <row r="13" spans="1:12" ht="55" customHeight="1">
      <c r="A13" s="32" t="s">
        <v>64</v>
      </c>
      <c r="B13" s="33" t="s">
        <v>58</v>
      </c>
      <c r="C13" s="33" t="s">
        <v>59</v>
      </c>
      <c r="L13" s="22" t="s">
        <v>63</v>
      </c>
    </row>
    <row r="14" spans="1:12" ht="30">
      <c r="A14" s="25" t="s">
        <v>48</v>
      </c>
      <c r="B14" s="29"/>
      <c r="C14" s="30"/>
    </row>
    <row r="15" spans="1:12">
      <c r="A15" s="25" t="s">
        <v>17</v>
      </c>
      <c r="B15" s="26">
        <v>0</v>
      </c>
      <c r="C15" s="40">
        <f t="shared" si="0"/>
        <v>0</v>
      </c>
    </row>
    <row r="16" spans="1:12">
      <c r="A16" s="25" t="s">
        <v>18</v>
      </c>
      <c r="B16" s="42">
        <v>0</v>
      </c>
      <c r="C16" s="43">
        <f>B16</f>
        <v>0</v>
      </c>
    </row>
    <row r="17" spans="1:3" ht="16" thickBot="1">
      <c r="A17" s="29" t="s">
        <v>4</v>
      </c>
      <c r="B17" s="59">
        <f>B16*100000</f>
        <v>0</v>
      </c>
      <c r="C17" s="41">
        <f t="shared" si="0"/>
        <v>0</v>
      </c>
    </row>
    <row r="18" spans="1:3" ht="46" thickBot="1">
      <c r="A18" s="44" t="s">
        <v>68</v>
      </c>
      <c r="B18" s="45">
        <f>B15-B17</f>
        <v>0</v>
      </c>
      <c r="C18" s="53">
        <f t="shared" si="0"/>
        <v>0</v>
      </c>
    </row>
    <row r="19" spans="1:3">
      <c r="A19" s="23" t="s">
        <v>65</v>
      </c>
      <c r="B19" s="34" t="s">
        <v>58</v>
      </c>
      <c r="C19" s="34" t="s">
        <v>59</v>
      </c>
    </row>
    <row r="20" spans="1:3" ht="22.5" customHeight="1" thickBot="1">
      <c r="A20" s="25" t="s">
        <v>6</v>
      </c>
      <c r="B20" s="35"/>
      <c r="C20" s="36"/>
    </row>
    <row r="21" spans="1:3" ht="31" thickBot="1">
      <c r="A21" s="49" t="s">
        <v>7</v>
      </c>
      <c r="B21" s="47">
        <v>0</v>
      </c>
      <c r="C21" s="48">
        <f t="shared" si="0"/>
        <v>0</v>
      </c>
    </row>
    <row r="22" spans="1:3">
      <c r="A22" s="23" t="s">
        <v>5</v>
      </c>
      <c r="B22" s="34" t="s">
        <v>58</v>
      </c>
      <c r="C22" s="34" t="s">
        <v>59</v>
      </c>
    </row>
    <row r="23" spans="1:3" ht="44" customHeight="1" thickBot="1">
      <c r="A23" s="37" t="s">
        <v>8</v>
      </c>
      <c r="B23" s="35"/>
      <c r="C23" s="36"/>
    </row>
    <row r="24" spans="1:3" ht="31" thickBot="1">
      <c r="A24" s="49" t="s">
        <v>9</v>
      </c>
      <c r="B24" s="47">
        <v>0</v>
      </c>
      <c r="C24" s="48">
        <f t="shared" si="0"/>
        <v>0</v>
      </c>
    </row>
    <row r="25" spans="1:3">
      <c r="A25" s="23" t="s">
        <v>66</v>
      </c>
      <c r="B25" s="34" t="s">
        <v>58</v>
      </c>
      <c r="C25" s="34" t="s">
        <v>59</v>
      </c>
    </row>
    <row r="26" spans="1:3">
      <c r="A26" s="38" t="s">
        <v>67</v>
      </c>
      <c r="B26" s="54">
        <f>(B12-B18-B21-B24)</f>
        <v>0</v>
      </c>
      <c r="C26" s="54">
        <f t="shared" si="0"/>
        <v>0</v>
      </c>
    </row>
    <row r="27" spans="1:3">
      <c r="A27" s="38" t="s">
        <v>60</v>
      </c>
      <c r="B27" s="56" t="s">
        <v>61</v>
      </c>
      <c r="C27" s="56" t="s">
        <v>62</v>
      </c>
    </row>
    <row r="28" spans="1:3">
      <c r="A28" s="57" t="s">
        <v>73</v>
      </c>
      <c r="B28" s="58">
        <f>ROUNDDOWN(B26/12*2.5,-2)</f>
        <v>0</v>
      </c>
      <c r="C28" s="55">
        <f>C26*2.5</f>
        <v>0</v>
      </c>
    </row>
    <row r="29" spans="1:3" ht="45.5" customHeight="1">
      <c r="A29" s="65" t="s">
        <v>30</v>
      </c>
      <c r="B29" s="66"/>
    </row>
  </sheetData>
  <sheetProtection algorithmName="SHA-512" hashValue="Ot3M7u03Qe6HPvCwmytFccrpf/ct0FhDyJcpx6UI3UTzSAP5naiZCPxwg1wrPL4J3EuSwdBCwaLG5d8hFjx4Xg==" saltValue="++g3mB+Yo/Ovuu8tLXfb8Q==" spinCount="100000" sheet="1" objects="1" scenarios="1"/>
  <mergeCells count="2">
    <mergeCell ref="A29:B29"/>
    <mergeCell ref="A1:C1"/>
  </mergeCells>
  <pageMargins left="0.7" right="0.7" top="0.75" bottom="0.75" header="0.3" footer="0.3"/>
  <pageSetup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127000</xdr:colOff>
                    <xdr:row>13</xdr:row>
                    <xdr:rowOff>12700</xdr:rowOff>
                  </from>
                  <to>
                    <xdr:col>1</xdr:col>
                    <xdr:colOff>533400</xdr:colOff>
                    <xdr:row>13</xdr:row>
                    <xdr:rowOff>317500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571500</xdr:colOff>
                    <xdr:row>13</xdr:row>
                    <xdr:rowOff>0</xdr:rowOff>
                  </from>
                  <to>
                    <xdr:col>1</xdr:col>
                    <xdr:colOff>1016000</xdr:colOff>
                    <xdr:row>13</xdr:row>
                    <xdr:rowOff>304800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673100</xdr:colOff>
                    <xdr:row>18</xdr:row>
                    <xdr:rowOff>139700</xdr:rowOff>
                  </from>
                  <to>
                    <xdr:col>2</xdr:col>
                    <xdr:colOff>0</xdr:colOff>
                    <xdr:row>20</xdr:row>
                    <xdr:rowOff>114300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139700</xdr:colOff>
                    <xdr:row>18</xdr:row>
                    <xdr:rowOff>139700</xdr:rowOff>
                  </from>
                  <to>
                    <xdr:col>1</xdr:col>
                    <xdr:colOff>546100</xdr:colOff>
                    <xdr:row>20</xdr:row>
                    <xdr:rowOff>114300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127000</xdr:colOff>
                    <xdr:row>22</xdr:row>
                    <xdr:rowOff>12700</xdr:rowOff>
                  </from>
                  <to>
                    <xdr:col>1</xdr:col>
                    <xdr:colOff>609600</xdr:colOff>
                    <xdr:row>22</xdr:row>
                    <xdr:rowOff>457200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647700</xdr:colOff>
                    <xdr:row>22</xdr:row>
                    <xdr:rowOff>76200</xdr:rowOff>
                  </from>
                  <to>
                    <xdr:col>2</xdr:col>
                    <xdr:colOff>0</xdr:colOff>
                    <xdr:row>22</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29"/>
  <sheetViews>
    <sheetView topLeftCell="A10" workbookViewId="0">
      <selection activeCell="B24" sqref="B24"/>
    </sheetView>
  </sheetViews>
  <sheetFormatPr baseColWidth="10" defaultColWidth="8.83203125" defaultRowHeight="15"/>
  <cols>
    <col min="1" max="1" width="74.6640625" customWidth="1"/>
    <col min="2" max="2" width="178.5" bestFit="1" customWidth="1"/>
  </cols>
  <sheetData>
    <row r="2" spans="1:2">
      <c r="A2" s="17" t="s">
        <v>36</v>
      </c>
      <c r="B2" s="17" t="s">
        <v>37</v>
      </c>
    </row>
    <row r="3" spans="1:2">
      <c r="A3" s="64" t="s">
        <v>1</v>
      </c>
      <c r="B3" s="60"/>
    </row>
    <row r="4" spans="1:2" ht="30">
      <c r="A4" s="5" t="s">
        <v>29</v>
      </c>
      <c r="B4" t="s">
        <v>38</v>
      </c>
    </row>
    <row r="5" spans="1:2">
      <c r="A5" s="5" t="s">
        <v>33</v>
      </c>
      <c r="B5" t="s">
        <v>39</v>
      </c>
    </row>
    <row r="6" spans="1:2">
      <c r="A6" s="5" t="s">
        <v>34</v>
      </c>
      <c r="B6" t="s">
        <v>40</v>
      </c>
    </row>
    <row r="7" spans="1:2">
      <c r="A7" s="5" t="s">
        <v>35</v>
      </c>
      <c r="B7" t="s">
        <v>41</v>
      </c>
    </row>
    <row r="8" spans="1:2">
      <c r="A8" s="5" t="s">
        <v>46</v>
      </c>
      <c r="B8" t="s">
        <v>47</v>
      </c>
    </row>
    <row r="9" spans="1:2">
      <c r="A9" s="20" t="s">
        <v>32</v>
      </c>
      <c r="B9" s="61"/>
    </row>
    <row r="10" spans="1:2" ht="16">
      <c r="A10" s="18" t="s">
        <v>28</v>
      </c>
      <c r="B10" s="19" t="s">
        <v>42</v>
      </c>
    </row>
    <row r="11" spans="1:2">
      <c r="A11" s="20" t="s">
        <v>2</v>
      </c>
      <c r="B11" s="61"/>
    </row>
    <row r="12" spans="1:2">
      <c r="A12" s="3" t="s">
        <v>16</v>
      </c>
      <c r="B12" t="s">
        <v>43</v>
      </c>
    </row>
    <row r="13" spans="1:2">
      <c r="A13" s="4" t="s">
        <v>3</v>
      </c>
      <c r="B13" t="s">
        <v>44</v>
      </c>
    </row>
    <row r="14" spans="1:2">
      <c r="A14" s="63" t="s">
        <v>69</v>
      </c>
      <c r="B14" s="61"/>
    </row>
    <row r="16" spans="1:2" ht="32">
      <c r="A16" s="5" t="s">
        <v>48</v>
      </c>
      <c r="B16" s="21" t="s">
        <v>49</v>
      </c>
    </row>
    <row r="17" spans="1:2">
      <c r="A17" s="5" t="s">
        <v>17</v>
      </c>
      <c r="B17" t="s">
        <v>50</v>
      </c>
    </row>
    <row r="18" spans="1:2">
      <c r="A18" s="5" t="s">
        <v>18</v>
      </c>
      <c r="B18" t="s">
        <v>51</v>
      </c>
    </row>
    <row r="19" spans="1:2">
      <c r="A19" s="3" t="s">
        <v>4</v>
      </c>
      <c r="B19" t="s">
        <v>52</v>
      </c>
    </row>
    <row r="20" spans="1:2" ht="45">
      <c r="A20" s="6" t="s">
        <v>70</v>
      </c>
      <c r="B20" s="21" t="s">
        <v>53</v>
      </c>
    </row>
    <row r="21" spans="1:2">
      <c r="A21" s="62" t="s">
        <v>65</v>
      </c>
      <c r="B21" s="61"/>
    </row>
    <row r="22" spans="1:2">
      <c r="A22" s="5" t="s">
        <v>6</v>
      </c>
      <c r="B22" t="s">
        <v>54</v>
      </c>
    </row>
    <row r="23" spans="1:2" ht="30">
      <c r="A23" s="5" t="s">
        <v>7</v>
      </c>
      <c r="B23" t="s">
        <v>55</v>
      </c>
    </row>
    <row r="24" spans="1:2">
      <c r="A24" s="62" t="s">
        <v>71</v>
      </c>
      <c r="B24" s="61"/>
    </row>
    <row r="25" spans="1:2" ht="32">
      <c r="A25" s="16" t="s">
        <v>8</v>
      </c>
      <c r="B25" s="21" t="s">
        <v>56</v>
      </c>
    </row>
    <row r="26" spans="1:2" ht="30">
      <c r="A26" s="5" t="s">
        <v>9</v>
      </c>
      <c r="B26" t="s">
        <v>57</v>
      </c>
    </row>
    <row r="28" spans="1:2">
      <c r="A28" s="7" t="s">
        <v>31</v>
      </c>
    </row>
    <row r="29" spans="1:2">
      <c r="A29" s="4" t="s">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D16"/>
  <sheetViews>
    <sheetView workbookViewId="0">
      <selection activeCell="A23" sqref="A23"/>
    </sheetView>
  </sheetViews>
  <sheetFormatPr baseColWidth="10" defaultColWidth="8.83203125" defaultRowHeight="15"/>
  <cols>
    <col min="1" max="1" width="72.6640625" customWidth="1"/>
    <col min="2" max="2" width="7.1640625" customWidth="1"/>
    <col min="3" max="3" width="6.6640625" customWidth="1"/>
    <col min="4" max="4" width="15.5" customWidth="1"/>
  </cols>
  <sheetData>
    <row r="2" spans="1:4">
      <c r="A2" s="10" t="s">
        <v>21</v>
      </c>
      <c r="B2" s="10"/>
      <c r="C2" s="10"/>
    </row>
    <row r="3" spans="1:4">
      <c r="A3" t="s">
        <v>11</v>
      </c>
      <c r="D3" t="s">
        <v>0</v>
      </c>
    </row>
    <row r="4" spans="1:4">
      <c r="A4" t="s">
        <v>12</v>
      </c>
      <c r="D4" t="s">
        <v>0</v>
      </c>
    </row>
    <row r="5" spans="1:4">
      <c r="A5" t="s">
        <v>13</v>
      </c>
      <c r="D5" t="s">
        <v>0</v>
      </c>
    </row>
    <row r="6" spans="1:4">
      <c r="A6" t="s">
        <v>14</v>
      </c>
      <c r="D6" t="s">
        <v>0</v>
      </c>
    </row>
    <row r="7" spans="1:4">
      <c r="A7" t="s">
        <v>15</v>
      </c>
      <c r="D7" t="s">
        <v>0</v>
      </c>
    </row>
    <row r="8" spans="1:4">
      <c r="A8" s="1" t="s">
        <v>19</v>
      </c>
      <c r="B8" s="1"/>
      <c r="C8" s="1"/>
      <c r="D8" s="8" t="s">
        <v>0</v>
      </c>
    </row>
    <row r="10" spans="1:4">
      <c r="A10" s="11" t="s">
        <v>20</v>
      </c>
      <c r="B10" s="11"/>
      <c r="C10" s="11"/>
    </row>
    <row r="11" spans="1:4">
      <c r="A11" s="12" t="s">
        <v>24</v>
      </c>
      <c r="B11" s="12"/>
      <c r="C11" s="12"/>
    </row>
    <row r="12" spans="1:4" ht="32">
      <c r="A12" s="13" t="s">
        <v>22</v>
      </c>
      <c r="B12" s="13"/>
      <c r="C12" s="15"/>
    </row>
    <row r="13" spans="1:4">
      <c r="A13" s="12" t="s">
        <v>27</v>
      </c>
      <c r="B13" s="12"/>
      <c r="C13" s="12"/>
    </row>
    <row r="14" spans="1:4">
      <c r="A14" s="14" t="s">
        <v>23</v>
      </c>
      <c r="B14" s="2"/>
      <c r="C14" s="14"/>
    </row>
    <row r="15" spans="1:4">
      <c r="A15" s="14" t="s">
        <v>26</v>
      </c>
      <c r="B15" s="2"/>
      <c r="C15" s="2"/>
    </row>
    <row r="16" spans="1:4">
      <c r="A16" s="9"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Loan Amount Calculation</vt:lpstr>
      <vt:lpstr>Instructions</vt:lpstr>
      <vt:lpstr>Forgiveness Calculation</vt:lpstr>
    </vt:vector>
  </TitlesOfParts>
  <Company>First Citizens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Huynh, Jerry</dc:creator>
  <cp:lastModifiedBy>Christopher Perez</cp:lastModifiedBy>
  <cp:lastPrinted>2020-04-01T03:15:10Z</cp:lastPrinted>
  <dcterms:created xsi:type="dcterms:W3CDTF">2020-03-31T19:53:51Z</dcterms:created>
  <dcterms:modified xsi:type="dcterms:W3CDTF">2020-04-13T18:27:43Z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{B8C873E4-6527-4686-ADC2-676283D22A39}</vt:lpwstr>
  </property>
</Properties>
</file>