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105" yWindow="555" windowWidth="11595" windowHeight="9525" tabRatio="825"/>
  </bookViews>
  <sheets>
    <sheet name="Hook " sheetId="797" r:id="rId1"/>
  </sheets>
  <definedNames>
    <definedName name="_xlnm.Print_Area" localSheetId="0">'Hook '!$A$1:$S$51</definedName>
  </definedNames>
  <calcPr calcId="145621"/>
  <fileRecoveryPr autoRecover="0"/>
</workbook>
</file>

<file path=xl/calcChain.xml><?xml version="1.0" encoding="utf-8"?>
<calcChain xmlns="http://schemas.openxmlformats.org/spreadsheetml/2006/main">
  <c r="O45" i="797" l="1"/>
  <c r="R48" i="797" s="1"/>
  <c r="N45" i="797"/>
  <c r="N40" i="797"/>
  <c r="O40" i="797"/>
  <c r="R40" i="797" s="1"/>
  <c r="L30" i="797"/>
  <c r="O30" i="797" s="1"/>
  <c r="K30" i="797"/>
  <c r="R45" i="797" l="1"/>
  <c r="P45" i="797"/>
  <c r="P40" i="797"/>
  <c r="M30" i="797"/>
  <c r="L18" i="797"/>
  <c r="Q18" i="797" s="1"/>
  <c r="K18" i="797"/>
  <c r="O18" i="797" s="1"/>
  <c r="M18" i="797" l="1"/>
</calcChain>
</file>

<file path=xl/comments1.xml><?xml version="1.0" encoding="utf-8"?>
<comments xmlns="http://schemas.openxmlformats.org/spreadsheetml/2006/main">
  <authors>
    <author>HP</author>
  </authors>
  <commentList>
    <comment ref="E8" authorId="0">
      <text>
        <r>
          <rPr>
            <sz val="9"/>
            <color indexed="81"/>
            <rFont val="Tahoma"/>
            <family val="2"/>
          </rPr>
          <t xml:space="preserve">ของอมาตราฐานสำหรับเหล็กเสริมเอก (ในพื้น,ฐานราก,บ่อ)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ของอมาตราฐานสำหรับเหล็กลูกตั้ง และ เหล็กปลอก (ในคาน เสา)
</t>
        </r>
      </text>
    </comment>
    <comment ref="J15" authorId="0">
      <text>
        <r>
          <rPr>
            <sz val="9"/>
            <color indexed="81"/>
            <rFont val="Tahoma"/>
            <family val="2"/>
          </rPr>
          <t>วสท.</t>
        </r>
        <r>
          <rPr>
            <b/>
            <sz val="9"/>
            <color indexed="81"/>
            <rFont val="Tahoma"/>
            <family val="2"/>
          </rPr>
          <t xml:space="preserve"> DB10-16mm</t>
        </r>
        <r>
          <rPr>
            <sz val="9"/>
            <color indexed="81"/>
            <rFont val="Tahoma"/>
            <family val="2"/>
          </rPr>
          <t xml:space="preserve">  ขนาดเส้นผ่านศูนย์กลางภายใน ใช้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Tahoma"/>
            <family val="2"/>
          </rPr>
          <t>5DB</t>
        </r>
        <r>
          <rPr>
            <sz val="9"/>
            <color indexed="81"/>
            <rFont val="Tahoma"/>
            <family val="2"/>
          </rPr>
          <t xml:space="preserve"> (5เท่าขนาดเหล็กเสริม)
        </t>
        </r>
        <r>
          <rPr>
            <b/>
            <sz val="9"/>
            <color indexed="81"/>
            <rFont val="Tahoma"/>
            <family val="2"/>
          </rPr>
          <t xml:space="preserve">DB20-28mm  </t>
        </r>
        <r>
          <rPr>
            <sz val="9"/>
            <color indexed="81"/>
            <rFont val="Tahoma"/>
            <family val="2"/>
          </rPr>
          <t xml:space="preserve">ขนาดเส้นผ่านศูนย์กลางภายใน ใช้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Tahoma"/>
            <family val="2"/>
          </rPr>
          <t>6DB</t>
        </r>
        <r>
          <rPr>
            <sz val="9"/>
            <color indexed="81"/>
            <rFont val="Tahoma"/>
            <family val="2"/>
          </rPr>
          <t xml:space="preserve"> (6เท่าขนาดเหล็กเสริม)</t>
        </r>
      </text>
    </comment>
    <comment ref="J27" authorId="0">
      <text>
        <r>
          <rPr>
            <sz val="9"/>
            <color indexed="81"/>
            <rFont val="Tahoma"/>
            <family val="2"/>
          </rPr>
          <t>วสท.</t>
        </r>
        <r>
          <rPr>
            <b/>
            <sz val="9"/>
            <color indexed="81"/>
            <rFont val="Tahoma"/>
            <family val="2"/>
          </rPr>
          <t xml:space="preserve"> DB10-16mm</t>
        </r>
        <r>
          <rPr>
            <sz val="9"/>
            <color indexed="81"/>
            <rFont val="Tahoma"/>
            <family val="2"/>
          </rPr>
          <t xml:space="preserve">  ขนาดเส้นผ่านศูนย์กลางภายใน ใช้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Tahoma"/>
            <family val="2"/>
          </rPr>
          <t>5DB</t>
        </r>
        <r>
          <rPr>
            <sz val="9"/>
            <color indexed="81"/>
            <rFont val="Tahoma"/>
            <family val="2"/>
          </rPr>
          <t xml:space="preserve"> (5เท่าขนาดเหล็กเสริม)
        </t>
        </r>
        <r>
          <rPr>
            <b/>
            <sz val="9"/>
            <color indexed="81"/>
            <rFont val="Tahoma"/>
            <family val="2"/>
          </rPr>
          <t xml:space="preserve">DB20-28mm  </t>
        </r>
        <r>
          <rPr>
            <sz val="9"/>
            <color indexed="81"/>
            <rFont val="Tahoma"/>
            <family val="2"/>
          </rPr>
          <t xml:space="preserve">ขนาดเส้นผ่านศูนย์กลางภายใน ใช้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Tahoma"/>
            <family val="2"/>
          </rPr>
          <t>6DB</t>
        </r>
        <r>
          <rPr>
            <sz val="9"/>
            <color indexed="81"/>
            <rFont val="Tahoma"/>
            <family val="2"/>
          </rPr>
          <t xml:space="preserve"> (6เท่าขนาดเหล็กเสริม)</t>
        </r>
      </text>
    </comment>
    <comment ref="M37" authorId="0">
      <text>
        <r>
          <rPr>
            <sz val="9"/>
            <color indexed="81"/>
            <rFont val="Tahoma"/>
            <family val="2"/>
          </rPr>
          <t>วสท.</t>
        </r>
        <r>
          <rPr>
            <b/>
            <sz val="9"/>
            <color indexed="81"/>
            <rFont val="Tahoma"/>
            <family val="2"/>
          </rPr>
          <t xml:space="preserve"> เหล็กที่ขนาดน้อยกว่าหรือเท่ากับ16mm</t>
        </r>
        <r>
          <rPr>
            <sz val="9"/>
            <color indexed="81"/>
            <rFont val="Tahoma"/>
            <family val="2"/>
          </rPr>
          <t xml:space="preserve">  ขนาดเส้นผ่านศูนย์กลางภายใน ใช้ไม่น้อยกว่า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=2</t>
        </r>
        <r>
          <rPr>
            <b/>
            <sz val="9"/>
            <color indexed="81"/>
            <rFont val="Tahoma"/>
            <family val="2"/>
          </rPr>
          <t>DB</t>
        </r>
        <r>
          <rPr>
            <sz val="9"/>
            <color indexed="81"/>
            <rFont val="Tahoma"/>
            <family val="2"/>
          </rPr>
          <t xml:space="preserve"> (2เท่าขนาดเหล็กเสริม)
</t>
        </r>
        <r>
          <rPr>
            <b/>
            <sz val="9"/>
            <color indexed="81"/>
            <rFont val="Tahoma"/>
            <family val="2"/>
          </rPr>
          <t>TNC USE 4DB</t>
        </r>
        <r>
          <rPr>
            <sz val="9"/>
            <color indexed="81"/>
            <rFont val="Tahoma"/>
            <family val="2"/>
          </rPr>
          <t xml:space="preserve">
       </t>
        </r>
      </text>
    </comment>
    <comment ref="M42" authorId="0">
      <text>
        <r>
          <rPr>
            <sz val="9"/>
            <color indexed="81"/>
            <rFont val="Tahoma"/>
            <family val="2"/>
          </rPr>
          <t>วสท.</t>
        </r>
        <r>
          <rPr>
            <b/>
            <sz val="9"/>
            <color indexed="81"/>
            <rFont val="Tahoma"/>
            <family val="2"/>
          </rPr>
          <t xml:space="preserve"> เหล็กที่ขนาดน้อยกว่าหรือเท่ากับ16mm</t>
        </r>
        <r>
          <rPr>
            <sz val="9"/>
            <color indexed="81"/>
            <rFont val="Tahoma"/>
            <family val="2"/>
          </rPr>
          <t xml:space="preserve">  ขนาดเส้นผ่านศูนย์กลางภายใน ใช้ไม่น้อยกว่า 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>=2</t>
        </r>
        <r>
          <rPr>
            <b/>
            <sz val="9"/>
            <color indexed="81"/>
            <rFont val="Tahoma"/>
            <family val="2"/>
          </rPr>
          <t>DB</t>
        </r>
        <r>
          <rPr>
            <sz val="9"/>
            <color indexed="81"/>
            <rFont val="Tahoma"/>
            <family val="2"/>
          </rPr>
          <t xml:space="preserve"> (2เท่าขนาดเหล็กเสริม)
</t>
        </r>
        <r>
          <rPr>
            <b/>
            <sz val="9"/>
            <color indexed="81"/>
            <rFont val="Tahoma"/>
            <family val="2"/>
          </rPr>
          <t>TNC USE 4DB</t>
        </r>
        <r>
          <rPr>
            <sz val="9"/>
            <color indexed="81"/>
            <rFont val="Tahoma"/>
            <family val="2"/>
          </rPr>
          <t xml:space="preserve">
       </t>
        </r>
      </text>
    </comment>
  </commentList>
</comments>
</file>

<file path=xl/sharedStrings.xml><?xml version="1.0" encoding="utf-8"?>
<sst xmlns="http://schemas.openxmlformats.org/spreadsheetml/2006/main" count="126" uniqueCount="89">
  <si>
    <t>Project :</t>
  </si>
  <si>
    <t>RB</t>
  </si>
  <si>
    <t>DB</t>
  </si>
  <si>
    <t>Building :</t>
  </si>
  <si>
    <t>-</t>
  </si>
  <si>
    <t>A</t>
  </si>
  <si>
    <t>A.</t>
  </si>
  <si>
    <t>B.</t>
  </si>
  <si>
    <t>C.</t>
  </si>
  <si>
    <t>D.</t>
  </si>
  <si>
    <t>By :</t>
  </si>
  <si>
    <t>Slab No. :</t>
  </si>
  <si>
    <t>Location :</t>
  </si>
  <si>
    <t>Date :</t>
  </si>
  <si>
    <t>4"</t>
  </si>
  <si>
    <t>D</t>
  </si>
  <si>
    <t>H</t>
  </si>
  <si>
    <t>mm.</t>
  </si>
  <si>
    <t>BAR SIZE</t>
  </si>
  <si>
    <t>180-DEG. HOOK</t>
  </si>
  <si>
    <t>90-DEG. HOOK</t>
  </si>
  <si>
    <t>J</t>
  </si>
  <si>
    <t>4DB</t>
  </si>
  <si>
    <t>&amp; Hook 4DB OR</t>
  </si>
  <si>
    <t xml:space="preserve"> SIZES OF 90-DEG. HOOKS [ MAIN STEEL]</t>
  </si>
  <si>
    <t>ANALYSIS HOOK</t>
  </si>
  <si>
    <t xml:space="preserve">  STANDARD HOOK DETAILS</t>
  </si>
  <si>
    <t xml:space="preserve">***Distinguish 2 type  </t>
  </si>
  <si>
    <t>Bend Cool Method</t>
  </si>
  <si>
    <t xml:space="preserve"> SIZES OF 180-DEG. HOOKS [ MAIN STEEL]</t>
  </si>
  <si>
    <r>
      <t xml:space="preserve">Standard Hook </t>
    </r>
    <r>
      <rPr>
        <b/>
        <sz val="12"/>
        <rFont val="AngsanaUPC"/>
        <family val="1"/>
      </rPr>
      <t xml:space="preserve">for Main Steel </t>
    </r>
    <r>
      <rPr>
        <sz val="12"/>
        <rFont val="AngsanaUPC"/>
        <family val="1"/>
        <charset val="222"/>
      </rPr>
      <t>(Slab, Footing, Pit )</t>
    </r>
  </si>
  <si>
    <r>
      <t xml:space="preserve">Standard Hook </t>
    </r>
    <r>
      <rPr>
        <b/>
        <sz val="12"/>
        <rFont val="AngsanaUPC"/>
        <family val="1"/>
      </rPr>
      <t xml:space="preserve">for Stirrup And Tie </t>
    </r>
    <r>
      <rPr>
        <sz val="12"/>
        <rFont val="AngsanaUPC"/>
        <family val="1"/>
        <charset val="222"/>
      </rPr>
      <t>Hooks (Beam ,Column)</t>
    </r>
  </si>
  <si>
    <t>SIZES FOR STIRRUP AND TIE HOOKS [ 90-DEG &amp; 135-DEG ]</t>
  </si>
  <si>
    <t>12DB</t>
  </si>
  <si>
    <t>&amp; Hook 12DB</t>
  </si>
  <si>
    <t>&amp; Hook 6DB OR</t>
  </si>
  <si>
    <t>6DB</t>
  </si>
  <si>
    <t>**** USE D &gt;=6DB</t>
  </si>
  <si>
    <t>**** USE D &gt;=4DB</t>
  </si>
  <si>
    <t>135-DEG. HOOK</t>
  </si>
  <si>
    <t>นิ้ว</t>
  </si>
  <si>
    <t>มิลลิเมตร</t>
  </si>
  <si>
    <t>หุน</t>
  </si>
  <si>
    <t>1/16"</t>
  </si>
  <si>
    <t>1/8"</t>
  </si>
  <si>
    <t>หนึ่งหุน</t>
  </si>
  <si>
    <t>3/16"</t>
  </si>
  <si>
    <t>หนึ่งหุนครึ่ง</t>
  </si>
  <si>
    <t>1/4"</t>
  </si>
  <si>
    <t>สองหุน</t>
  </si>
  <si>
    <t>5/16"</t>
  </si>
  <si>
    <t>สองหุนครึ่ง</t>
  </si>
  <si>
    <t>3/8"</t>
  </si>
  <si>
    <t>สามหุน</t>
  </si>
  <si>
    <t>7/16"</t>
  </si>
  <si>
    <t>สามหุนครึ่ง</t>
  </si>
  <si>
    <t>1/2"</t>
  </si>
  <si>
    <t>สี่หุน</t>
  </si>
  <si>
    <t>9/16"</t>
  </si>
  <si>
    <t>สี่หุนครึ่ง</t>
  </si>
  <si>
    <t>5/8"</t>
  </si>
  <si>
    <t>ห้าหุน</t>
  </si>
  <si>
    <t>11/16"</t>
  </si>
  <si>
    <t>ห้าหุนครึ่ง</t>
  </si>
  <si>
    <t>3/4"</t>
  </si>
  <si>
    <t>หกหุน</t>
  </si>
  <si>
    <t>7/8"</t>
  </si>
  <si>
    <t>เจ็ดหุน</t>
  </si>
  <si>
    <t>1"</t>
  </si>
  <si>
    <t>1.1/8"</t>
  </si>
  <si>
    <t>1.1/4"</t>
  </si>
  <si>
    <t>1.3/8"</t>
  </si>
  <si>
    <t>1.1/2"</t>
  </si>
  <si>
    <t>1.5/8"</t>
  </si>
  <si>
    <t>1.3/4"</t>
  </si>
  <si>
    <t>1.7/8"</t>
  </si>
  <si>
    <t>2"</t>
  </si>
  <si>
    <t>2.1/4"</t>
  </si>
  <si>
    <t>2.1/2"</t>
  </si>
  <si>
    <t>2.3/4"</t>
  </si>
  <si>
    <t>3"</t>
  </si>
  <si>
    <t>3.1/4"</t>
  </si>
  <si>
    <t>3.1/2"</t>
  </si>
  <si>
    <t>4.1/2"</t>
  </si>
  <si>
    <t>O_o</t>
  </si>
  <si>
    <t>&gt;&lt;"</t>
  </si>
  <si>
    <t>3 AUGUST 2014</t>
  </si>
  <si>
    <t>Mr. KITTIKUN PHONSUWAN</t>
  </si>
  <si>
    <t>End Hook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</si>
</sst>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_(* #,##0.00_);_(* \(#,##0.00\);_(* &quot;-&quot;??_);_(@_)"/>
    <numFmt numFmtId="167" formatCode="0.000"/>
    <numFmt numFmtId="168" formatCode="0.0"/>
    <numFmt numFmtId="182" formatCode="[$-409]d\ mmmyy;@"/>
  </numFmts>
  <fonts count="38">
    <font>
      <sz val="14"/>
      <name val="Cordia New"/>
    </font>
    <font>
      <sz val="16"/>
      <color theme="1"/>
      <name val="AngsanaUPC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i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u/>
      <sz val="12"/>
      <name val="AngsanaUPC"/>
      <family val="1"/>
      <charset val="222"/>
    </font>
    <font>
      <sz val="12"/>
      <name val="Angsana New"/>
      <family val="1"/>
    </font>
    <font>
      <sz val="12"/>
      <name val="CG Times"/>
      <family val="1"/>
    </font>
    <font>
      <sz val="8"/>
      <name val="Helv"/>
      <charset val="222"/>
    </font>
    <font>
      <b/>
      <i/>
      <sz val="12"/>
      <name val="Angsana New"/>
      <family val="1"/>
    </font>
    <font>
      <sz val="12"/>
      <name val="Angsana New"/>
      <family val="1"/>
      <charset val="222"/>
    </font>
    <font>
      <i/>
      <sz val="12"/>
      <name val="AngsanaUPC"/>
      <family val="1"/>
      <charset val="222"/>
    </font>
    <font>
      <sz val="12"/>
      <name val="Cordia New"/>
      <family val="2"/>
    </font>
    <font>
      <b/>
      <sz val="14"/>
      <name val="Cordia New"/>
      <family val="2"/>
    </font>
    <font>
      <b/>
      <sz val="12"/>
      <name val="Cordia New"/>
      <family val="2"/>
    </font>
    <font>
      <b/>
      <sz val="14"/>
      <name val="AngsanaUPC"/>
      <family val="1"/>
      <charset val="222"/>
    </font>
    <font>
      <sz val="12"/>
      <color indexed="12"/>
      <name val="Angsana New"/>
      <family val="1"/>
    </font>
    <font>
      <sz val="16"/>
      <name val="AngsanaUPC"/>
      <family val="1"/>
    </font>
    <font>
      <sz val="12"/>
      <name val="AngsanaUPC"/>
      <family val="1"/>
    </font>
    <font>
      <b/>
      <i/>
      <sz val="12"/>
      <color indexed="12"/>
      <name val="AngsanaUPC"/>
      <family val="1"/>
      <charset val="222"/>
    </font>
    <font>
      <sz val="14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ngsanaUPC"/>
      <family val="1"/>
      <charset val="222"/>
    </font>
    <font>
      <sz val="16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4"/>
      <color rgb="FFFF0000"/>
      <name val="Cordia New"/>
      <family val="2"/>
    </font>
    <font>
      <u/>
      <sz val="14"/>
      <name val="Cordia New"/>
      <family val="2"/>
    </font>
    <font>
      <b/>
      <sz val="12"/>
      <name val="AngsanaUPC"/>
      <family val="1"/>
    </font>
    <font>
      <sz val="11"/>
      <name val="Cordia New"/>
      <family val="2"/>
    </font>
    <font>
      <b/>
      <sz val="14"/>
      <color rgb="FF0000FF"/>
      <name val="Cordia New"/>
      <family val="2"/>
    </font>
    <font>
      <sz val="11"/>
      <color rgb="FFFF0000"/>
      <name val="Cordia New"/>
      <family val="2"/>
    </font>
    <font>
      <b/>
      <i/>
      <sz val="14"/>
      <name val="AngsanaUPC"/>
      <family val="1"/>
    </font>
    <font>
      <b/>
      <sz val="16"/>
      <color theme="1"/>
      <name val="AngsanaUPC"/>
      <family val="2"/>
    </font>
    <font>
      <sz val="14"/>
      <name val="Cordia New"/>
    </font>
    <font>
      <b/>
      <sz val="11"/>
      <color rgb="FFFF0000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2" fillId="0" borderId="0"/>
    <xf numFmtId="0" fontId="22" fillId="0" borderId="0"/>
    <xf numFmtId="0" fontId="2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5" fontId="3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7" fontId="5" fillId="0" borderId="0" xfId="0" applyNumberFormat="1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2" fillId="0" borderId="0" xfId="5" applyAlignment="1">
      <alignment vertical="center"/>
    </xf>
    <xf numFmtId="0" fontId="29" fillId="0" borderId="0" xfId="0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quotePrefix="1" applyFont="1" applyAlignment="1">
      <alignment horizontal="left" vertical="center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3" fillId="0" borderId="0" xfId="5" applyFont="1" applyAlignment="1">
      <alignment horizontal="left" vertical="center"/>
    </xf>
    <xf numFmtId="0" fontId="5" fillId="0" borderId="0" xfId="5" applyNumberFormat="1" applyFont="1" applyAlignment="1">
      <alignment vertical="center"/>
    </xf>
    <xf numFmtId="14" fontId="13" fillId="0" borderId="0" xfId="5" applyNumberFormat="1" applyFont="1" applyAlignment="1">
      <alignment horizontal="left" vertical="center"/>
    </xf>
    <xf numFmtId="0" fontId="17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14" fontId="6" fillId="0" borderId="0" xfId="5" applyNumberFormat="1" applyFont="1" applyAlignment="1">
      <alignment horizontal="left" vertical="center"/>
    </xf>
    <xf numFmtId="0" fontId="7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2" fontId="5" fillId="0" borderId="0" xfId="5" applyNumberFormat="1" applyFont="1" applyAlignment="1">
      <alignment vertical="center"/>
    </xf>
    <xf numFmtId="0" fontId="6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5" fillId="0" borderId="0" xfId="5" quotePrefix="1" applyFont="1" applyAlignment="1">
      <alignment vertical="center"/>
    </xf>
    <xf numFmtId="0" fontId="5" fillId="0" borderId="0" xfId="5" applyFont="1" applyBorder="1" applyAlignment="1">
      <alignment vertical="center"/>
    </xf>
    <xf numFmtId="14" fontId="5" fillId="0" borderId="0" xfId="5" applyNumberFormat="1" applyFont="1" applyAlignment="1">
      <alignment horizontal="left" vertical="center"/>
    </xf>
    <xf numFmtId="0" fontId="7" fillId="0" borderId="0" xfId="5" applyFont="1" applyAlignment="1">
      <alignment vertical="center"/>
    </xf>
    <xf numFmtId="1" fontId="6" fillId="0" borderId="0" xfId="5" applyNumberFormat="1" applyFont="1" applyAlignment="1">
      <alignment vertical="center"/>
    </xf>
    <xf numFmtId="0" fontId="2" fillId="0" borderId="0" xfId="5" applyBorder="1" applyAlignment="1">
      <alignment vertical="center"/>
    </xf>
    <xf numFmtId="0" fontId="2" fillId="0" borderId="0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2" fillId="0" borderId="5" xfId="5" applyBorder="1" applyAlignment="1">
      <alignment vertical="center"/>
    </xf>
    <xf numFmtId="0" fontId="15" fillId="0" borderId="0" xfId="5" applyFont="1" applyBorder="1" applyAlignment="1">
      <alignment vertical="center"/>
    </xf>
    <xf numFmtId="2" fontId="15" fillId="0" borderId="0" xfId="5" applyNumberFormat="1" applyFont="1" applyAlignment="1">
      <alignment vertical="center"/>
    </xf>
    <xf numFmtId="2" fontId="2" fillId="0" borderId="0" xfId="5" applyNumberFormat="1" applyFont="1" applyAlignment="1">
      <alignment vertical="center"/>
    </xf>
    <xf numFmtId="0" fontId="20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5" xfId="5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2" fontId="5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vertical="center"/>
    </xf>
    <xf numFmtId="0" fontId="5" fillId="0" borderId="12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0" fontId="2" fillId="0" borderId="3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2" fillId="0" borderId="3" xfId="5" applyFont="1" applyBorder="1" applyAlignment="1">
      <alignment horizontal="center" vertical="center"/>
    </xf>
    <xf numFmtId="0" fontId="35" fillId="0" borderId="3" xfId="7" applyFont="1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0" fontId="1" fillId="0" borderId="3" xfId="7" applyBorder="1"/>
    <xf numFmtId="0" fontId="28" fillId="0" borderId="3" xfId="5" applyFont="1" applyBorder="1" applyAlignment="1">
      <alignment vertical="center"/>
    </xf>
    <xf numFmtId="182" fontId="11" fillId="0" borderId="11" xfId="3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168" fontId="28" fillId="0" borderId="8" xfId="5" applyNumberFormat="1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32" fillId="0" borderId="8" xfId="5" applyFont="1" applyBorder="1" applyAlignment="1">
      <alignment horizontal="center" vertical="center"/>
    </xf>
    <xf numFmtId="0" fontId="32" fillId="0" borderId="9" xfId="5" applyFont="1" applyBorder="1" applyAlignment="1">
      <alignment horizontal="center" vertical="center"/>
    </xf>
    <xf numFmtId="168" fontId="28" fillId="0" borderId="9" xfId="5" applyNumberFormat="1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5" fillId="0" borderId="9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1" fillId="0" borderId="13" xfId="5" applyFont="1" applyBorder="1" applyAlignment="1">
      <alignment horizontal="center" vertical="center"/>
    </xf>
    <xf numFmtId="0" fontId="31" fillId="0" borderId="6" xfId="5" applyFont="1" applyBorder="1" applyAlignment="1">
      <alignment horizontal="center" vertical="center"/>
    </xf>
    <xf numFmtId="0" fontId="31" fillId="0" borderId="7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" fillId="0" borderId="0" xfId="5" applyBorder="1" applyAlignment="1">
      <alignment horizontal="center" vertical="center" textRotation="90"/>
    </xf>
    <xf numFmtId="2" fontId="2" fillId="0" borderId="0" xfId="5" applyNumberFormat="1" applyBorder="1" applyAlignment="1">
      <alignment horizontal="center" vertical="center" textRotation="90"/>
    </xf>
    <xf numFmtId="0" fontId="30" fillId="2" borderId="0" xfId="5" applyFont="1" applyFill="1" applyAlignment="1">
      <alignment horizontal="center" vertical="center"/>
    </xf>
    <xf numFmtId="0" fontId="30" fillId="3" borderId="0" xfId="5" applyFont="1" applyFill="1" applyAlignment="1">
      <alignment horizontal="center" vertical="center"/>
    </xf>
    <xf numFmtId="0" fontId="34" fillId="0" borderId="8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34" fillId="0" borderId="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/>
    </xf>
    <xf numFmtId="0" fontId="5" fillId="2" borderId="13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1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27" fillId="0" borderId="10" xfId="5" applyFont="1" applyBorder="1" applyAlignment="1">
      <alignment horizontal="center" vertical="center" textRotation="90"/>
    </xf>
    <xf numFmtId="0" fontId="27" fillId="0" borderId="1" xfId="5" applyFont="1" applyBorder="1" applyAlignment="1">
      <alignment horizontal="center" vertical="center" textRotation="90"/>
    </xf>
    <xf numFmtId="0" fontId="37" fillId="0" borderId="8" xfId="5" applyFont="1" applyBorder="1" applyAlignment="1">
      <alignment horizontal="center" vertical="center"/>
    </xf>
    <xf numFmtId="0" fontId="37" fillId="0" borderId="4" xfId="5" applyFont="1" applyBorder="1" applyAlignment="1">
      <alignment horizontal="center" vertical="center"/>
    </xf>
    <xf numFmtId="0" fontId="37" fillId="0" borderId="9" xfId="5" applyFont="1" applyBorder="1" applyAlignment="1">
      <alignment horizontal="center" vertical="center"/>
    </xf>
  </cellXfs>
  <cellStyles count="9">
    <cellStyle name="Comma 2" xfId="8"/>
    <cellStyle name="Normal" xfId="0" builtinId="0"/>
    <cellStyle name="Normal 2" xfId="1"/>
    <cellStyle name="Normal 2 2" xfId="5"/>
    <cellStyle name="Normal 3" xfId="4"/>
    <cellStyle name="Normal 4" xfId="7"/>
    <cellStyle name="Percent 2" xfId="6"/>
    <cellStyle name="ปกติ_Beam-GB4M1" xfId="2"/>
    <cellStyle name="ปกติ_Co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B7DEE8"/>
      <color rgb="FFFFCC99"/>
      <color rgb="FF46C224"/>
      <color rgb="FFF622E7"/>
      <color rgb="FF800000"/>
      <color rgb="FFDA9694"/>
      <color rgb="FFD8E4BC"/>
      <color rgb="FFFA9066"/>
      <color rgb="FF4A7E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155563</xdr:colOff>
      <xdr:row>14</xdr:row>
      <xdr:rowOff>109586</xdr:rowOff>
    </xdr:from>
    <xdr:to>
      <xdr:col>7</xdr:col>
      <xdr:colOff>183173</xdr:colOff>
      <xdr:row>23</xdr:row>
      <xdr:rowOff>59228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</a:extLst>
        </a:blip>
        <a:srcRect l="24606" t="24082" r="25228" b="24012"/>
        <a:stretch/>
      </xdr:blipFill>
      <xdr:spPr>
        <a:xfrm>
          <a:off x="492601" y="2681336"/>
          <a:ext cx="2049841" cy="1730084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1</xdr:col>
      <xdr:colOff>77558</xdr:colOff>
      <xdr:row>25</xdr:row>
      <xdr:rowOff>111440</xdr:rowOff>
    </xdr:from>
    <xdr:to>
      <xdr:col>7</xdr:col>
      <xdr:colOff>230980</xdr:colOff>
      <xdr:row>32</xdr:row>
      <xdr:rowOff>140805</xdr:rowOff>
    </xdr:to>
    <xdr:pic>
      <xdr:nvPicPr>
        <xdr:cNvPr id="632849" name="Picture 63284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</a:extLst>
        </a:blip>
        <a:srcRect l="23821" t="20638" r="23276" b="18260"/>
        <a:stretch/>
      </xdr:blipFill>
      <xdr:spPr>
        <a:xfrm>
          <a:off x="408862" y="5081005"/>
          <a:ext cx="2141248" cy="1412561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5</xdr:col>
      <xdr:colOff>297831</xdr:colOff>
      <xdr:row>35</xdr:row>
      <xdr:rowOff>107158</xdr:rowOff>
    </xdr:from>
    <xdr:to>
      <xdr:col>10</xdr:col>
      <xdr:colOff>310020</xdr:colOff>
      <xdr:row>42</xdr:row>
      <xdr:rowOff>175514</xdr:rowOff>
    </xdr:to>
    <xdr:pic>
      <xdr:nvPicPr>
        <xdr:cNvPr id="632851" name="Picture 632850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hotocopy/>
                  </a14:imgEffect>
                </a14:imgLayer>
              </a14:imgProps>
            </a:ext>
          </a:extLst>
        </a:blip>
        <a:srcRect l="24655" t="18117" r="26256" b="16532"/>
        <a:stretch/>
      </xdr:blipFill>
      <xdr:spPr>
        <a:xfrm>
          <a:off x="1983023" y="7031100"/>
          <a:ext cx="1697382" cy="1453145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1</xdr:col>
      <xdr:colOff>35092</xdr:colOff>
      <xdr:row>35</xdr:row>
      <xdr:rowOff>98984</xdr:rowOff>
    </xdr:from>
    <xdr:to>
      <xdr:col>5</xdr:col>
      <xdr:colOff>256287</xdr:colOff>
      <xdr:row>42</xdr:row>
      <xdr:rowOff>170732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Photocopy/>
                  </a14:imgEffect>
                </a14:imgLayer>
              </a14:imgProps>
            </a:ext>
          </a:extLst>
        </a:blip>
        <a:srcRect l="26798" t="15674" r="28890" b="17249"/>
        <a:stretch/>
      </xdr:blipFill>
      <xdr:spPr>
        <a:xfrm>
          <a:off x="370974" y="7107379"/>
          <a:ext cx="1564721" cy="1475432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P2120"/>
  <sheetViews>
    <sheetView tabSelected="1" zoomScaleNormal="100" zoomScaleSheetLayoutView="130" workbookViewId="0">
      <selection activeCell="H4" sqref="H4"/>
    </sheetView>
  </sheetViews>
  <sheetFormatPr defaultRowHeight="21.75"/>
  <cols>
    <col min="1" max="12" width="5" style="22" customWidth="1"/>
    <col min="13" max="13" width="5" style="24" customWidth="1"/>
    <col min="14" max="14" width="5.5703125" style="22" customWidth="1"/>
    <col min="15" max="15" width="4.7109375" style="18" customWidth="1"/>
    <col min="16" max="21" width="5" style="18" customWidth="1"/>
    <col min="22" max="22" width="3.5703125" style="18" customWidth="1"/>
    <col min="23" max="26" width="5" style="18" customWidth="1"/>
    <col min="27" max="27" width="6.28515625" style="18" customWidth="1"/>
    <col min="28" max="38" width="5" style="18" customWidth="1"/>
    <col min="39" max="16384" width="9.140625" style="18"/>
  </cols>
  <sheetData>
    <row r="1" spans="1:39" ht="15.75" customHeight="1">
      <c r="A1" s="101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3"/>
      <c r="U1" s="16"/>
      <c r="V1" s="16"/>
      <c r="W1" s="16"/>
      <c r="X1" s="16"/>
      <c r="Y1" s="16"/>
      <c r="Z1" s="16"/>
      <c r="AA1" s="16"/>
      <c r="AB1" s="16"/>
      <c r="AC1" s="16"/>
      <c r="AD1" s="16"/>
      <c r="AF1" s="16"/>
      <c r="AG1" s="20"/>
      <c r="AH1" s="16"/>
      <c r="AL1" s="21"/>
    </row>
    <row r="2" spans="1:39" ht="15.75" customHeight="1">
      <c r="A2" s="15" t="s">
        <v>0</v>
      </c>
      <c r="C2" s="2" t="s">
        <v>84</v>
      </c>
      <c r="D2" s="12"/>
      <c r="E2" s="3"/>
      <c r="F2" s="2"/>
      <c r="G2" s="2"/>
      <c r="H2" s="3"/>
      <c r="I2" s="4"/>
      <c r="J2" s="12"/>
      <c r="K2" s="12"/>
      <c r="L2" s="12"/>
      <c r="M2" s="13"/>
      <c r="N2" s="2" t="s">
        <v>11</v>
      </c>
      <c r="O2" s="4"/>
      <c r="P2" s="73"/>
      <c r="Q2" s="73"/>
      <c r="R2" s="73"/>
      <c r="S2" s="73"/>
      <c r="U2" s="16"/>
      <c r="V2" s="16"/>
      <c r="W2" s="16"/>
      <c r="X2" s="16"/>
      <c r="Y2" s="16"/>
      <c r="Z2" s="16"/>
      <c r="AA2" s="16"/>
      <c r="AB2" s="16"/>
      <c r="AC2" s="16"/>
      <c r="AD2" s="16"/>
      <c r="AF2" s="16"/>
      <c r="AG2" s="20"/>
      <c r="AH2" s="16"/>
    </row>
    <row r="3" spans="1:39" ht="15.75" customHeight="1">
      <c r="A3" s="15" t="s">
        <v>3</v>
      </c>
      <c r="C3" s="2" t="s">
        <v>85</v>
      </c>
      <c r="D3" s="12"/>
      <c r="E3" s="2"/>
      <c r="F3" s="2"/>
      <c r="G3" s="2"/>
      <c r="H3" s="2"/>
      <c r="I3" s="2"/>
      <c r="J3" s="12"/>
      <c r="K3" s="12"/>
      <c r="L3" s="12"/>
      <c r="M3" s="13"/>
      <c r="N3" s="2" t="s">
        <v>12</v>
      </c>
      <c r="O3" s="4"/>
      <c r="P3" s="73"/>
      <c r="Q3" s="73"/>
      <c r="R3" s="73"/>
      <c r="S3" s="73"/>
      <c r="U3" s="16"/>
      <c r="V3" s="16"/>
      <c r="W3" s="16"/>
      <c r="X3" s="16"/>
      <c r="Y3" s="16"/>
      <c r="Z3" s="16"/>
      <c r="AA3" s="16"/>
      <c r="AB3" s="28"/>
      <c r="AC3" s="28"/>
      <c r="AD3" s="28"/>
      <c r="AE3" s="28"/>
      <c r="AF3" s="37"/>
      <c r="AG3" s="41"/>
      <c r="AH3" s="16"/>
    </row>
    <row r="4" spans="1:39" ht="15.75" customHeight="1">
      <c r="A4" s="15" t="s">
        <v>10</v>
      </c>
      <c r="C4" s="2" t="s">
        <v>87</v>
      </c>
      <c r="D4" s="12"/>
      <c r="E4" s="2"/>
      <c r="F4" s="2"/>
      <c r="G4" s="2"/>
      <c r="H4" s="2"/>
      <c r="I4" s="2"/>
      <c r="J4" s="12"/>
      <c r="K4" s="12"/>
      <c r="L4" s="12"/>
      <c r="M4" s="13"/>
      <c r="N4" s="2" t="s">
        <v>13</v>
      </c>
      <c r="O4" s="8"/>
      <c r="P4" s="72" t="s">
        <v>86</v>
      </c>
      <c r="Q4" s="72"/>
      <c r="R4" s="1"/>
      <c r="S4" s="19"/>
      <c r="U4" s="16"/>
      <c r="V4" s="16"/>
      <c r="W4" s="16"/>
      <c r="X4" s="16"/>
      <c r="Y4" s="16"/>
      <c r="Z4" s="16"/>
      <c r="AA4" s="16"/>
      <c r="AB4" s="28"/>
      <c r="AC4" s="28"/>
      <c r="AD4" s="28"/>
      <c r="AE4" s="28"/>
      <c r="AF4" s="28"/>
      <c r="AG4" s="37"/>
      <c r="AH4" s="41"/>
      <c r="AI4" s="16"/>
    </row>
    <row r="5" spans="1:39" ht="15.75" customHeight="1">
      <c r="A5" s="15"/>
      <c r="B5" s="23"/>
      <c r="C5" s="15"/>
      <c r="E5" s="15"/>
      <c r="F5" s="15"/>
      <c r="G5" s="15"/>
      <c r="H5" s="15"/>
      <c r="I5" s="15"/>
      <c r="K5" s="26"/>
      <c r="L5" s="26"/>
      <c r="M5" s="26"/>
      <c r="N5" s="18"/>
      <c r="O5" s="25"/>
      <c r="U5" s="16"/>
      <c r="V5" s="16"/>
      <c r="W5" s="16"/>
      <c r="X5" s="16"/>
      <c r="Y5" s="16"/>
      <c r="Z5" s="16"/>
      <c r="AA5" s="16"/>
      <c r="AB5" s="16"/>
      <c r="AC5" s="28"/>
      <c r="AD5" s="46"/>
      <c r="AE5" s="28"/>
      <c r="AF5" s="28"/>
      <c r="AG5" s="28"/>
      <c r="AH5" s="28"/>
      <c r="AI5" s="28"/>
    </row>
    <row r="6" spans="1:39" s="28" customFormat="1" ht="15.75" customHeight="1">
      <c r="A6" s="23" t="s">
        <v>6</v>
      </c>
      <c r="B6" s="104" t="s">
        <v>26</v>
      </c>
      <c r="C6" s="105"/>
      <c r="D6" s="105"/>
      <c r="E6" s="105"/>
      <c r="F6" s="106"/>
      <c r="G6" s="23"/>
      <c r="H6" s="49" t="s">
        <v>27</v>
      </c>
      <c r="I6" s="23"/>
      <c r="J6" s="27"/>
      <c r="M6" s="29"/>
      <c r="O6" s="30"/>
      <c r="Q6" s="30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  <c r="AF6" s="16"/>
      <c r="AG6" s="20"/>
      <c r="AH6" s="16"/>
      <c r="AI6" s="18"/>
      <c r="AJ6" s="18"/>
      <c r="AK6" s="18"/>
      <c r="AL6" s="18"/>
      <c r="AM6" s="18"/>
    </row>
    <row r="7" spans="1:39" s="28" customFormat="1" ht="15.75" customHeight="1">
      <c r="A7" s="23"/>
      <c r="B7" s="16"/>
      <c r="C7" s="119" t="s">
        <v>28</v>
      </c>
      <c r="D7" s="61"/>
      <c r="E7" s="16"/>
      <c r="F7" s="16"/>
      <c r="G7" s="16"/>
      <c r="H7" s="16"/>
      <c r="M7" s="31"/>
      <c r="O7" s="4"/>
      <c r="P7" s="1"/>
      <c r="Q7" s="4"/>
      <c r="R7" s="20"/>
      <c r="U7" s="18"/>
      <c r="V7" s="18"/>
      <c r="W7" s="18"/>
      <c r="X7" s="18"/>
      <c r="AD7" s="37"/>
      <c r="AE7" s="41"/>
      <c r="AF7" s="16"/>
      <c r="AG7" s="20"/>
      <c r="AH7" s="16"/>
      <c r="AI7" s="18"/>
      <c r="AJ7" s="18"/>
      <c r="AK7" s="18"/>
      <c r="AL7" s="18"/>
      <c r="AM7" s="18"/>
    </row>
    <row r="8" spans="1:39" s="28" customFormat="1" ht="15.75" customHeight="1">
      <c r="A8" s="23"/>
      <c r="B8" s="16"/>
      <c r="C8" s="120"/>
      <c r="D8" s="62"/>
      <c r="E8" s="107" t="s">
        <v>30</v>
      </c>
      <c r="F8" s="108"/>
      <c r="G8" s="108"/>
      <c r="H8" s="108"/>
      <c r="I8" s="108"/>
      <c r="J8" s="108"/>
      <c r="K8" s="108"/>
      <c r="L8" s="109"/>
      <c r="M8" s="31"/>
      <c r="O8" s="5"/>
      <c r="P8" s="11"/>
      <c r="Q8" s="5"/>
      <c r="R8" s="20"/>
      <c r="U8" s="18"/>
      <c r="V8" s="18"/>
      <c r="W8" s="18"/>
      <c r="X8" s="18"/>
      <c r="AD8" s="37"/>
      <c r="AE8" s="41"/>
      <c r="AF8" s="16"/>
      <c r="AG8" s="20"/>
      <c r="AH8" s="16"/>
      <c r="AI8" s="18"/>
      <c r="AJ8" s="18"/>
      <c r="AK8" s="18"/>
      <c r="AL8" s="18"/>
      <c r="AM8" s="18"/>
    </row>
    <row r="9" spans="1:39" s="28" customFormat="1" ht="15.75" customHeight="1">
      <c r="A9" s="23"/>
      <c r="B9" s="16"/>
      <c r="C9" s="120"/>
      <c r="D9" s="60"/>
      <c r="E9" s="110"/>
      <c r="F9" s="111"/>
      <c r="G9" s="111"/>
      <c r="H9" s="111"/>
      <c r="I9" s="111"/>
      <c r="J9" s="111"/>
      <c r="K9" s="111"/>
      <c r="L9" s="112"/>
      <c r="M9" s="31"/>
      <c r="O9" s="4"/>
      <c r="P9" s="4"/>
      <c r="Q9" s="4"/>
      <c r="R9" s="20"/>
      <c r="AA9" s="46"/>
    </row>
    <row r="10" spans="1:39" s="28" customFormat="1" ht="15.75" customHeight="1">
      <c r="A10" s="23"/>
      <c r="B10" s="32"/>
      <c r="C10" s="120"/>
      <c r="D10" s="61"/>
      <c r="E10" s="16"/>
      <c r="F10" s="16"/>
      <c r="G10" s="16"/>
      <c r="H10" s="16"/>
      <c r="M10" s="31"/>
      <c r="O10" s="4"/>
      <c r="P10" s="4"/>
      <c r="Q10" s="4"/>
      <c r="R10" s="20"/>
    </row>
    <row r="11" spans="1:39" s="28" customFormat="1" ht="15.75" customHeight="1">
      <c r="A11" s="23"/>
      <c r="B11" s="32"/>
      <c r="C11" s="120"/>
      <c r="D11" s="66"/>
      <c r="E11" s="113" t="s">
        <v>31</v>
      </c>
      <c r="F11" s="114"/>
      <c r="G11" s="114"/>
      <c r="H11" s="114"/>
      <c r="I11" s="114"/>
      <c r="J11" s="114"/>
      <c r="K11" s="114"/>
      <c r="L11" s="115"/>
      <c r="M11" s="31"/>
      <c r="O11" s="4"/>
      <c r="P11" s="4"/>
      <c r="Q11" s="4"/>
      <c r="R11" s="20"/>
    </row>
    <row r="12" spans="1:39" s="28" customFormat="1" ht="15.75" customHeight="1">
      <c r="A12" s="23"/>
      <c r="B12" s="32"/>
      <c r="C12" s="16"/>
      <c r="D12" s="16"/>
      <c r="E12" s="116"/>
      <c r="F12" s="117"/>
      <c r="G12" s="117"/>
      <c r="H12" s="117"/>
      <c r="I12" s="117"/>
      <c r="J12" s="117"/>
      <c r="K12" s="117"/>
      <c r="L12" s="118"/>
      <c r="M12" s="31"/>
      <c r="O12" s="6"/>
      <c r="P12" s="7"/>
      <c r="Q12" s="6"/>
    </row>
    <row r="13" spans="1:39" s="28" customFormat="1" ht="15.75" customHeight="1">
      <c r="A13" s="23"/>
      <c r="B13" s="32"/>
      <c r="C13" s="16"/>
      <c r="D13" s="16"/>
      <c r="E13" s="16"/>
      <c r="F13" s="16"/>
      <c r="G13" s="16"/>
      <c r="H13" s="16"/>
      <c r="M13" s="31"/>
      <c r="O13" s="14"/>
      <c r="P13" s="7"/>
      <c r="Q13" s="14"/>
    </row>
    <row r="14" spans="1:39" s="28" customFormat="1" ht="15.75" customHeight="1">
      <c r="A14" s="23" t="s">
        <v>7</v>
      </c>
      <c r="B14" s="99" t="s">
        <v>29</v>
      </c>
      <c r="C14" s="99"/>
      <c r="D14" s="99"/>
      <c r="E14" s="99"/>
      <c r="F14" s="99"/>
      <c r="G14" s="99"/>
      <c r="H14" s="99"/>
      <c r="I14" s="99"/>
      <c r="J14" s="23"/>
      <c r="K14" s="23"/>
      <c r="L14" s="23"/>
      <c r="M14" s="51"/>
      <c r="N14" s="34"/>
    </row>
    <row r="15" spans="1:39" s="28" customFormat="1" ht="15.75" customHeight="1">
      <c r="A15" s="16"/>
      <c r="B15" s="16"/>
      <c r="C15" s="16"/>
      <c r="D15" s="16"/>
      <c r="E15" s="16"/>
      <c r="F15" s="16"/>
      <c r="G15" s="16"/>
      <c r="H15" s="16"/>
      <c r="J15" s="87" t="s">
        <v>37</v>
      </c>
      <c r="K15" s="87"/>
      <c r="L15" s="87"/>
      <c r="M15" s="87" t="s">
        <v>23</v>
      </c>
      <c r="N15" s="87"/>
      <c r="O15" s="54">
        <v>60</v>
      </c>
      <c r="P15" s="35" t="s">
        <v>17</v>
      </c>
      <c r="Y15" s="68" t="s">
        <v>40</v>
      </c>
      <c r="Z15" s="68" t="s">
        <v>41</v>
      </c>
      <c r="AA15" s="68" t="s">
        <v>42</v>
      </c>
    </row>
    <row r="16" spans="1:39" s="28" customFormat="1" ht="15.75" customHeight="1">
      <c r="A16" s="16"/>
      <c r="B16" s="16"/>
      <c r="C16" s="16"/>
      <c r="D16" s="16"/>
      <c r="E16" s="16"/>
      <c r="F16" s="16"/>
      <c r="G16" s="16"/>
      <c r="H16" s="16"/>
      <c r="I16" s="89" t="s">
        <v>18</v>
      </c>
      <c r="J16" s="90"/>
      <c r="K16" s="91" t="s">
        <v>15</v>
      </c>
      <c r="L16" s="93" t="s">
        <v>22</v>
      </c>
      <c r="M16" s="121" t="s">
        <v>19</v>
      </c>
      <c r="N16" s="122"/>
      <c r="O16" s="122"/>
      <c r="P16" s="123"/>
      <c r="Q16" s="78" t="s">
        <v>88</v>
      </c>
      <c r="R16" s="79"/>
      <c r="Y16" s="69" t="s">
        <v>43</v>
      </c>
      <c r="Z16" s="69">
        <v>1.587</v>
      </c>
      <c r="AA16" s="69" t="s">
        <v>4</v>
      </c>
    </row>
    <row r="17" spans="1:39" s="28" customFormat="1" ht="15.75" customHeight="1">
      <c r="A17" s="16"/>
      <c r="B17" s="16"/>
      <c r="C17" s="36"/>
      <c r="E17" s="16"/>
      <c r="F17" s="16"/>
      <c r="G17" s="31"/>
      <c r="H17" s="16"/>
      <c r="I17" s="95" t="s">
        <v>2</v>
      </c>
      <c r="J17" s="96"/>
      <c r="K17" s="92"/>
      <c r="L17" s="94"/>
      <c r="M17" s="83" t="s">
        <v>5</v>
      </c>
      <c r="N17" s="75"/>
      <c r="O17" s="83" t="s">
        <v>21</v>
      </c>
      <c r="P17" s="75"/>
      <c r="Q17" s="80"/>
      <c r="R17" s="81"/>
      <c r="Y17" s="69" t="s">
        <v>44</v>
      </c>
      <c r="Z17" s="69">
        <v>3.1749999999999998</v>
      </c>
      <c r="AA17" s="69" t="s">
        <v>45</v>
      </c>
    </row>
    <row r="18" spans="1:39" s="28" customFormat="1" ht="15.75" customHeight="1">
      <c r="A18" s="23"/>
      <c r="B18" s="16"/>
      <c r="C18" s="16"/>
      <c r="E18" s="16"/>
      <c r="F18" s="16"/>
      <c r="G18" s="16"/>
      <c r="H18" s="16"/>
      <c r="I18" s="84">
        <v>20</v>
      </c>
      <c r="J18" s="85"/>
      <c r="K18" s="63">
        <f>I18*6</f>
        <v>120</v>
      </c>
      <c r="L18" s="65">
        <f>I18*4</f>
        <v>80</v>
      </c>
      <c r="M18" s="82">
        <f>K18+IF(O15&gt;L18,O15,L18)+I18</f>
        <v>220</v>
      </c>
      <c r="N18" s="86"/>
      <c r="O18" s="82">
        <f>K18+I18+I18</f>
        <v>160</v>
      </c>
      <c r="P18" s="77"/>
      <c r="Q18" s="76">
        <f>MAX(O15,L18)</f>
        <v>80</v>
      </c>
      <c r="R18" s="77"/>
      <c r="Y18" s="69" t="s">
        <v>46</v>
      </c>
      <c r="Z18" s="69">
        <v>4.7629999999999999</v>
      </c>
      <c r="AA18" s="69" t="s">
        <v>47</v>
      </c>
    </row>
    <row r="19" spans="1:39" s="28" customFormat="1" ht="15.75" customHeight="1">
      <c r="A19" s="23"/>
      <c r="B19" s="16"/>
      <c r="C19" s="36"/>
      <c r="D19" s="16"/>
      <c r="E19" s="16"/>
      <c r="F19" s="16"/>
      <c r="G19" s="36"/>
      <c r="H19" s="16"/>
      <c r="I19" s="35"/>
      <c r="J19" s="22"/>
      <c r="K19" s="38"/>
      <c r="L19" s="35"/>
      <c r="M19" s="31"/>
      <c r="N19" s="35"/>
      <c r="O19" s="16"/>
      <c r="P19" s="35"/>
      <c r="X19" s="35"/>
      <c r="Y19" s="69" t="s">
        <v>48</v>
      </c>
      <c r="Z19" s="69">
        <v>6.35</v>
      </c>
      <c r="AA19" s="69" t="s">
        <v>49</v>
      </c>
    </row>
    <row r="20" spans="1:39" s="28" customFormat="1" ht="15.75" customHeight="1">
      <c r="A20" s="23"/>
      <c r="B20" s="23"/>
      <c r="C20" s="36"/>
      <c r="D20" s="16"/>
      <c r="E20" s="16"/>
      <c r="F20" s="16"/>
      <c r="G20" s="16"/>
      <c r="H20" s="16"/>
      <c r="I20" s="35"/>
      <c r="J20" s="39"/>
      <c r="K20" s="39"/>
      <c r="L20" s="35"/>
      <c r="M20" s="31"/>
      <c r="N20" s="55"/>
      <c r="O20" s="42"/>
      <c r="P20" s="42"/>
      <c r="Q20" s="56"/>
      <c r="R20" s="37"/>
      <c r="S20" s="37"/>
      <c r="X20" s="35"/>
      <c r="Y20" s="69" t="s">
        <v>50</v>
      </c>
      <c r="Z20" s="69">
        <v>7.9379999999999997</v>
      </c>
      <c r="AA20" s="69" t="s">
        <v>51</v>
      </c>
    </row>
    <row r="21" spans="1:39" s="28" customFormat="1" ht="15.75" customHeight="1">
      <c r="A21" s="23"/>
      <c r="B21" s="9"/>
      <c r="C21" s="9"/>
      <c r="D21" s="4"/>
      <c r="E21" s="10"/>
      <c r="F21" s="9"/>
      <c r="G21" s="52"/>
      <c r="H21" s="9"/>
      <c r="I21" s="23"/>
      <c r="J21" s="23"/>
      <c r="K21" s="23"/>
      <c r="L21" s="23"/>
      <c r="M21" s="31"/>
      <c r="N21" s="55"/>
      <c r="O21" s="42"/>
      <c r="P21" s="42"/>
      <c r="Q21" s="35"/>
      <c r="R21" s="37"/>
      <c r="X21" s="35"/>
      <c r="Y21" s="69" t="s">
        <v>52</v>
      </c>
      <c r="Z21" s="69">
        <v>9.5250000000000004</v>
      </c>
      <c r="AA21" s="69" t="s">
        <v>53</v>
      </c>
    </row>
    <row r="22" spans="1:39" s="28" customFormat="1" ht="15.75" customHeight="1">
      <c r="A22" s="23"/>
      <c r="B22" s="16"/>
      <c r="C22" s="36"/>
      <c r="D22" s="16"/>
      <c r="E22" s="16"/>
      <c r="F22" s="16"/>
      <c r="G22" s="16"/>
      <c r="H22" s="16"/>
      <c r="J22" s="16"/>
      <c r="K22" s="16"/>
      <c r="M22" s="31"/>
      <c r="N22" s="42"/>
      <c r="O22" s="42"/>
      <c r="P22" s="46"/>
      <c r="Q22" s="37"/>
      <c r="R22" s="57"/>
      <c r="X22" s="37"/>
      <c r="Y22" s="69" t="s">
        <v>54</v>
      </c>
      <c r="Z22" s="69">
        <v>11.112</v>
      </c>
      <c r="AA22" s="69" t="s">
        <v>55</v>
      </c>
    </row>
    <row r="23" spans="1:39" s="28" customFormat="1" ht="15.75" customHeight="1">
      <c r="A23" s="40"/>
      <c r="B23" s="23"/>
      <c r="C23" s="23"/>
      <c r="D23" s="23"/>
      <c r="E23" s="23"/>
      <c r="F23" s="23"/>
      <c r="G23" s="23"/>
      <c r="H23" s="23"/>
      <c r="J23" s="16"/>
      <c r="K23" s="16"/>
      <c r="M23" s="31"/>
      <c r="N23" s="42"/>
      <c r="O23" s="42"/>
      <c r="P23" s="46"/>
      <c r="Q23" s="37"/>
      <c r="R23" s="57"/>
      <c r="X23" s="35"/>
      <c r="Y23" s="69" t="s">
        <v>56</v>
      </c>
      <c r="Z23" s="69">
        <v>12.7</v>
      </c>
      <c r="AA23" s="69" t="s">
        <v>57</v>
      </c>
    </row>
    <row r="24" spans="1:39" s="35" customFormat="1" ht="15.75" customHeight="1">
      <c r="A24" s="16"/>
      <c r="B24" s="16"/>
      <c r="C24" s="16"/>
      <c r="G24" s="31"/>
      <c r="H24" s="16"/>
      <c r="I24" s="17"/>
      <c r="J24" s="17"/>
      <c r="K24" s="16"/>
      <c r="L24" s="33"/>
      <c r="M24" s="31"/>
      <c r="N24" s="58"/>
      <c r="O24" s="56"/>
      <c r="P24" s="56"/>
      <c r="Q24" s="37"/>
      <c r="R24" s="57"/>
      <c r="Y24" s="69" t="s">
        <v>58</v>
      </c>
      <c r="Z24" s="69">
        <v>14.287000000000001</v>
      </c>
      <c r="AA24" s="69" t="s">
        <v>59</v>
      </c>
    </row>
    <row r="25" spans="1:39" s="35" customFormat="1" ht="15.75" customHeight="1">
      <c r="A25" s="23" t="s">
        <v>8</v>
      </c>
      <c r="B25" s="99" t="s">
        <v>24</v>
      </c>
      <c r="C25" s="99"/>
      <c r="D25" s="99"/>
      <c r="E25" s="99"/>
      <c r="F25" s="99"/>
      <c r="G25" s="99"/>
      <c r="H25" s="99"/>
      <c r="J25" s="22"/>
      <c r="K25" s="38"/>
      <c r="M25" s="52"/>
      <c r="N25" s="74"/>
      <c r="O25" s="74"/>
      <c r="P25" s="74"/>
      <c r="Q25" s="23"/>
      <c r="R25" s="16"/>
      <c r="V25" s="48"/>
      <c r="Y25" s="69" t="s">
        <v>60</v>
      </c>
      <c r="Z25" s="69">
        <v>15.875</v>
      </c>
      <c r="AA25" s="69" t="s">
        <v>61</v>
      </c>
    </row>
    <row r="26" spans="1:39" s="35" customFormat="1" ht="15.75" customHeight="1">
      <c r="A26" s="16"/>
      <c r="B26" s="16"/>
      <c r="C26" s="16"/>
      <c r="D26" s="16"/>
      <c r="E26" s="16"/>
      <c r="F26" s="16"/>
      <c r="G26" s="16"/>
      <c r="H26" s="16"/>
      <c r="J26" s="22"/>
      <c r="K26" s="38"/>
      <c r="M26" s="31"/>
      <c r="O26" s="16"/>
      <c r="Q26" s="23"/>
      <c r="R26" s="16"/>
      <c r="Y26" s="69" t="s">
        <v>62</v>
      </c>
      <c r="Z26" s="69">
        <v>17.462</v>
      </c>
      <c r="AA26" s="69" t="s">
        <v>63</v>
      </c>
      <c r="AM26" s="48"/>
    </row>
    <row r="27" spans="1:39" s="35" customFormat="1" ht="15.75" customHeight="1">
      <c r="A27" s="16"/>
      <c r="B27" s="16"/>
      <c r="C27" s="16"/>
      <c r="D27" s="16"/>
      <c r="E27" s="16"/>
      <c r="F27" s="16"/>
      <c r="G27" s="16"/>
      <c r="H27" s="16"/>
      <c r="I27" s="28"/>
      <c r="J27" s="87" t="s">
        <v>37</v>
      </c>
      <c r="K27" s="87"/>
      <c r="L27" s="87"/>
      <c r="M27" s="87" t="s">
        <v>34</v>
      </c>
      <c r="N27" s="87"/>
      <c r="O27" s="54"/>
      <c r="Q27" s="56"/>
      <c r="R27" s="37"/>
      <c r="S27" s="42"/>
      <c r="T27" s="42"/>
      <c r="U27" s="37"/>
      <c r="V27" s="37"/>
      <c r="W27" s="37"/>
      <c r="X27" s="37"/>
      <c r="Y27" s="69" t="s">
        <v>64</v>
      </c>
      <c r="Z27" s="69">
        <v>19.05</v>
      </c>
      <c r="AA27" s="69" t="s">
        <v>65</v>
      </c>
      <c r="AB27" s="16"/>
      <c r="AC27" s="16"/>
      <c r="AE27" s="48"/>
      <c r="AI27" s="18"/>
      <c r="AJ27" s="18"/>
      <c r="AK27" s="18"/>
    </row>
    <row r="28" spans="1:39" s="35" customFormat="1" ht="15.75" customHeight="1">
      <c r="A28" s="23"/>
      <c r="B28" s="23"/>
      <c r="C28" s="23"/>
      <c r="D28" s="31"/>
      <c r="E28" s="16"/>
      <c r="F28" s="39"/>
      <c r="G28" s="23"/>
      <c r="H28" s="23"/>
      <c r="I28" s="89" t="s">
        <v>18</v>
      </c>
      <c r="J28" s="90"/>
      <c r="K28" s="91" t="s">
        <v>15</v>
      </c>
      <c r="L28" s="93" t="s">
        <v>33</v>
      </c>
      <c r="M28" s="121" t="s">
        <v>20</v>
      </c>
      <c r="N28" s="123"/>
      <c r="O28" s="78" t="s">
        <v>88</v>
      </c>
      <c r="P28" s="79"/>
      <c r="R28" s="37"/>
      <c r="S28" s="42"/>
      <c r="T28" s="42"/>
      <c r="U28" s="37"/>
      <c r="V28" s="46"/>
      <c r="W28" s="46"/>
      <c r="X28" s="46"/>
      <c r="Y28" s="69" t="s">
        <v>66</v>
      </c>
      <c r="Z28" s="69">
        <v>22.225000000000001</v>
      </c>
      <c r="AA28" s="69" t="s">
        <v>67</v>
      </c>
      <c r="AB28" s="28"/>
      <c r="AC28" s="16"/>
      <c r="AD28" s="16"/>
      <c r="AF28" s="48"/>
      <c r="AI28" s="18"/>
      <c r="AJ28" s="18"/>
      <c r="AK28" s="18"/>
    </row>
    <row r="29" spans="1:39" s="35" customFormat="1" ht="15.75" customHeight="1">
      <c r="A29" s="16"/>
      <c r="B29" s="16"/>
      <c r="C29" s="16"/>
      <c r="D29" s="16"/>
      <c r="E29" s="16"/>
      <c r="F29" s="16"/>
      <c r="G29" s="16"/>
      <c r="H29" s="16"/>
      <c r="I29" s="95" t="s">
        <v>2</v>
      </c>
      <c r="J29" s="96"/>
      <c r="K29" s="92"/>
      <c r="L29" s="94"/>
      <c r="M29" s="83" t="s">
        <v>5</v>
      </c>
      <c r="N29" s="75"/>
      <c r="O29" s="80"/>
      <c r="P29" s="81"/>
      <c r="Q29" s="37"/>
      <c r="R29" s="57"/>
      <c r="S29" s="42"/>
      <c r="T29" s="42"/>
      <c r="U29" s="37"/>
      <c r="V29" s="42"/>
      <c r="W29" s="42"/>
      <c r="X29" s="42"/>
      <c r="Y29" s="69" t="s">
        <v>68</v>
      </c>
      <c r="Z29" s="69">
        <v>25.4</v>
      </c>
      <c r="AA29" s="69" t="s">
        <v>4</v>
      </c>
      <c r="AC29" s="16"/>
      <c r="AD29" s="16"/>
      <c r="AE29" s="18"/>
      <c r="AF29" s="16"/>
      <c r="AG29" s="20"/>
      <c r="AH29" s="16"/>
      <c r="AI29" s="18"/>
      <c r="AJ29" s="18"/>
      <c r="AK29" s="18"/>
    </row>
    <row r="30" spans="1:39" ht="16.5" customHeight="1">
      <c r="A30" s="16"/>
      <c r="B30" s="16"/>
      <c r="C30" s="16"/>
      <c r="D30" s="16"/>
      <c r="E30" s="16"/>
      <c r="F30" s="16"/>
      <c r="G30" s="16"/>
      <c r="H30" s="16"/>
      <c r="I30" s="84">
        <v>20</v>
      </c>
      <c r="J30" s="85"/>
      <c r="K30" s="63">
        <f>I30*6</f>
        <v>120</v>
      </c>
      <c r="L30" s="71">
        <f>I30*12</f>
        <v>240</v>
      </c>
      <c r="M30" s="82">
        <f>L30+(K30/2)+I30</f>
        <v>320</v>
      </c>
      <c r="N30" s="86"/>
      <c r="O30" s="76">
        <f>L30</f>
        <v>240</v>
      </c>
      <c r="P30" s="77"/>
      <c r="Q30" s="37"/>
      <c r="R30" s="57"/>
      <c r="S30" s="41"/>
      <c r="T30" s="41"/>
      <c r="U30" s="41"/>
      <c r="V30" s="42"/>
      <c r="W30" s="42"/>
      <c r="X30" s="42"/>
      <c r="Y30" s="69" t="s">
        <v>69</v>
      </c>
      <c r="Z30" s="69">
        <v>28.574999999999999</v>
      </c>
      <c r="AA30" s="69" t="s">
        <v>4</v>
      </c>
      <c r="AB30" s="35"/>
      <c r="AC30" s="28"/>
      <c r="AD30" s="37"/>
      <c r="AE30" s="41"/>
      <c r="AF30" s="16"/>
      <c r="AG30" s="20"/>
      <c r="AH30" s="16"/>
    </row>
    <row r="31" spans="1:39" ht="14.25" customHeight="1">
      <c r="A31" s="23"/>
      <c r="B31" s="49"/>
      <c r="C31" s="23"/>
      <c r="D31" s="17"/>
      <c r="E31" s="17"/>
      <c r="F31" s="17"/>
      <c r="G31" s="31"/>
      <c r="H31" s="16"/>
      <c r="I31" s="17"/>
      <c r="J31" s="17"/>
      <c r="K31" s="16"/>
      <c r="L31" s="33"/>
      <c r="M31" s="31"/>
      <c r="N31" s="58"/>
      <c r="O31" s="42"/>
      <c r="P31" s="46"/>
      <c r="Q31" s="37"/>
      <c r="R31" s="57"/>
      <c r="S31" s="41"/>
      <c r="T31" s="41"/>
      <c r="U31" s="41"/>
      <c r="V31" s="42"/>
      <c r="W31" s="42"/>
      <c r="X31" s="42"/>
      <c r="Y31" s="69" t="s">
        <v>70</v>
      </c>
      <c r="Z31" s="69">
        <v>31.75</v>
      </c>
      <c r="AA31" s="69" t="s">
        <v>4</v>
      </c>
      <c r="AB31" s="35"/>
      <c r="AC31" s="28"/>
      <c r="AD31" s="37"/>
      <c r="AE31" s="41"/>
      <c r="AF31" s="16"/>
      <c r="AG31" s="20"/>
      <c r="AH31" s="16"/>
      <c r="AK31" s="35"/>
    </row>
    <row r="32" spans="1:39" ht="15.75" customHeight="1">
      <c r="A32" s="23"/>
      <c r="B32" s="23"/>
      <c r="C32" s="23"/>
      <c r="D32" s="17"/>
      <c r="E32" s="17"/>
      <c r="F32" s="17"/>
      <c r="G32" s="31"/>
      <c r="H32" s="16"/>
      <c r="I32" s="17"/>
      <c r="J32" s="17"/>
      <c r="K32" s="16"/>
      <c r="L32" s="33"/>
      <c r="M32" s="31"/>
      <c r="N32" s="58"/>
      <c r="O32" s="56"/>
      <c r="P32" s="56"/>
      <c r="Q32" s="41"/>
      <c r="R32" s="57"/>
      <c r="S32" s="41"/>
      <c r="T32" s="41"/>
      <c r="U32" s="41"/>
      <c r="V32" s="42"/>
      <c r="W32" s="42"/>
      <c r="X32" s="42"/>
      <c r="Y32" s="69" t="s">
        <v>71</v>
      </c>
      <c r="Z32" s="69">
        <v>34.924999999999997</v>
      </c>
      <c r="AA32" s="69" t="s">
        <v>4</v>
      </c>
      <c r="AB32" s="35"/>
      <c r="AC32" s="28"/>
      <c r="AD32" s="37"/>
      <c r="AE32" s="41"/>
      <c r="AF32" s="16"/>
      <c r="AG32" s="20"/>
      <c r="AH32" s="16"/>
      <c r="AK32" s="35"/>
    </row>
    <row r="33" spans="1:42" ht="15.75" customHeight="1">
      <c r="A33" s="16"/>
      <c r="B33" s="16"/>
      <c r="C33" s="16"/>
      <c r="D33" s="16"/>
      <c r="E33" s="16"/>
      <c r="F33" s="16"/>
      <c r="G33" s="31"/>
      <c r="H33" s="16"/>
      <c r="I33" s="17"/>
      <c r="J33" s="17"/>
      <c r="K33" s="16"/>
      <c r="L33" s="23"/>
      <c r="M33" s="31"/>
      <c r="N33" s="58"/>
      <c r="O33" s="56"/>
      <c r="P33" s="56"/>
      <c r="Q33" s="41"/>
      <c r="R33" s="57"/>
      <c r="S33" s="41"/>
      <c r="T33" s="41"/>
      <c r="U33" s="41"/>
      <c r="V33" s="42"/>
      <c r="W33" s="42"/>
      <c r="X33" s="42"/>
      <c r="Y33" s="69" t="s">
        <v>72</v>
      </c>
      <c r="Z33" s="69">
        <v>38.1</v>
      </c>
      <c r="AA33" s="69" t="s">
        <v>4</v>
      </c>
      <c r="AB33" s="35"/>
      <c r="AC33" s="28"/>
      <c r="AD33" s="28"/>
      <c r="AE33" s="46"/>
      <c r="AF33" s="28"/>
      <c r="AG33" s="28"/>
      <c r="AH33" s="28"/>
      <c r="AI33" s="28"/>
      <c r="AJ33" s="28"/>
      <c r="AK33" s="28"/>
    </row>
    <row r="34" spans="1:42" ht="15.7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31"/>
      <c r="N34" s="59"/>
      <c r="O34" s="59"/>
      <c r="P34" s="59"/>
      <c r="Q34" s="41"/>
      <c r="R34" s="57"/>
      <c r="S34" s="41"/>
      <c r="T34" s="41"/>
      <c r="U34" s="46"/>
      <c r="V34" s="42"/>
      <c r="W34" s="42"/>
      <c r="X34" s="42"/>
      <c r="Y34" s="69" t="s">
        <v>73</v>
      </c>
      <c r="Z34" s="69">
        <v>41.274999999999999</v>
      </c>
      <c r="AA34" s="69" t="s">
        <v>4</v>
      </c>
      <c r="AB34" s="35"/>
      <c r="AC34" s="28"/>
      <c r="AD34" s="28"/>
      <c r="AE34" s="46"/>
      <c r="AF34" s="28"/>
      <c r="AG34" s="28"/>
      <c r="AH34" s="28"/>
      <c r="AI34" s="28"/>
      <c r="AJ34" s="28"/>
      <c r="AK34" s="28"/>
    </row>
    <row r="35" spans="1:42" ht="15.75" customHeight="1">
      <c r="A35" s="23" t="s">
        <v>9</v>
      </c>
      <c r="B35" s="100" t="s">
        <v>32</v>
      </c>
      <c r="C35" s="100"/>
      <c r="D35" s="100"/>
      <c r="E35" s="100"/>
      <c r="F35" s="100"/>
      <c r="G35" s="100"/>
      <c r="H35" s="100"/>
      <c r="I35" s="100"/>
      <c r="J35" s="100"/>
      <c r="K35" s="17"/>
      <c r="L35" s="17"/>
      <c r="M35" s="31"/>
      <c r="N35" s="59"/>
      <c r="O35" s="59"/>
      <c r="P35" s="59"/>
      <c r="Q35" s="41"/>
      <c r="R35" s="57"/>
      <c r="S35" s="41"/>
      <c r="T35" s="98"/>
      <c r="U35" s="46"/>
      <c r="V35" s="41"/>
      <c r="W35" s="41"/>
      <c r="X35" s="41"/>
      <c r="Y35" s="69" t="s">
        <v>74</v>
      </c>
      <c r="Z35" s="69">
        <v>44.45</v>
      </c>
      <c r="AA35" s="69" t="s">
        <v>4</v>
      </c>
      <c r="AC35" s="28"/>
      <c r="AD35" s="28"/>
      <c r="AE35" s="46"/>
      <c r="AF35" s="28"/>
      <c r="AG35" s="28"/>
      <c r="AH35" s="28"/>
      <c r="AI35" s="28"/>
      <c r="AJ35" s="28"/>
      <c r="AK35" s="28"/>
    </row>
    <row r="36" spans="1:42" s="35" customFormat="1" ht="15.75" customHeight="1">
      <c r="A36" s="23"/>
      <c r="B36" s="50"/>
      <c r="C36" s="5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9"/>
      <c r="O36" s="59"/>
      <c r="P36" s="59"/>
      <c r="Q36" s="46"/>
      <c r="R36" s="59"/>
      <c r="S36" s="41"/>
      <c r="T36" s="97"/>
      <c r="U36" s="46"/>
      <c r="V36" s="41"/>
      <c r="W36" s="41"/>
      <c r="X36" s="41"/>
      <c r="Y36" s="69" t="s">
        <v>75</v>
      </c>
      <c r="Z36" s="69">
        <v>47.625</v>
      </c>
      <c r="AA36" s="69" t="s">
        <v>4</v>
      </c>
      <c r="AB36" s="18"/>
      <c r="AC36" s="28"/>
      <c r="AD36" s="28"/>
      <c r="AE36" s="46"/>
      <c r="AF36" s="28"/>
      <c r="AG36" s="28"/>
      <c r="AH36" s="28"/>
      <c r="AI36" s="28"/>
      <c r="AJ36" s="28"/>
      <c r="AK36" s="28"/>
      <c r="AL36" s="18"/>
    </row>
    <row r="37" spans="1:42" ht="15.75" customHeigh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87" t="s">
        <v>38</v>
      </c>
      <c r="N37" s="87"/>
      <c r="O37" s="87"/>
      <c r="P37" s="88" t="s">
        <v>35</v>
      </c>
      <c r="Q37" s="88"/>
      <c r="R37" s="54">
        <v>60</v>
      </c>
      <c r="S37" s="35" t="s">
        <v>17</v>
      </c>
      <c r="T37" s="97"/>
      <c r="U37" s="46"/>
      <c r="V37" s="41"/>
      <c r="W37" s="41"/>
      <c r="X37" s="41"/>
      <c r="Y37" s="69" t="s">
        <v>76</v>
      </c>
      <c r="Z37" s="69">
        <v>50.8</v>
      </c>
      <c r="AA37" s="69" t="s">
        <v>4</v>
      </c>
      <c r="AC37" s="28"/>
      <c r="AD37" s="28"/>
      <c r="AE37" s="46"/>
      <c r="AF37" s="28"/>
      <c r="AG37" s="28"/>
      <c r="AH37" s="28"/>
      <c r="AI37" s="28"/>
      <c r="AJ37" s="28"/>
      <c r="AK37" s="28"/>
      <c r="AL37" s="28"/>
    </row>
    <row r="38" spans="1:42" ht="15.75" customHeight="1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89" t="s">
        <v>18</v>
      </c>
      <c r="M38" s="90"/>
      <c r="N38" s="91" t="s">
        <v>15</v>
      </c>
      <c r="O38" s="93" t="s">
        <v>36</v>
      </c>
      <c r="P38" s="121" t="s">
        <v>20</v>
      </c>
      <c r="Q38" s="123"/>
      <c r="R38" s="78" t="s">
        <v>88</v>
      </c>
      <c r="S38" s="79"/>
      <c r="T38" s="97"/>
      <c r="U38" s="46"/>
      <c r="V38" s="41"/>
      <c r="W38" s="41"/>
      <c r="X38" s="41"/>
      <c r="Y38" s="69" t="s">
        <v>77</v>
      </c>
      <c r="Z38" s="69">
        <v>57.15</v>
      </c>
      <c r="AA38" s="69" t="s">
        <v>4</v>
      </c>
      <c r="AC38" s="28"/>
      <c r="AD38" s="28"/>
      <c r="AE38" s="46"/>
      <c r="AF38" s="28"/>
      <c r="AG38" s="28"/>
      <c r="AH38" s="28"/>
      <c r="AI38" s="28"/>
      <c r="AJ38" s="28"/>
      <c r="AK38" s="28"/>
    </row>
    <row r="39" spans="1:42" ht="15.75" customHeight="1">
      <c r="A39" s="1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95" t="s">
        <v>1</v>
      </c>
      <c r="M39" s="96"/>
      <c r="N39" s="92"/>
      <c r="O39" s="94"/>
      <c r="P39" s="83" t="s">
        <v>5</v>
      </c>
      <c r="Q39" s="75"/>
      <c r="R39" s="80"/>
      <c r="S39" s="81"/>
      <c r="T39" s="41"/>
      <c r="U39" s="46"/>
      <c r="V39" s="41"/>
      <c r="W39" s="41"/>
      <c r="X39" s="41"/>
      <c r="Y39" s="69" t="s">
        <v>78</v>
      </c>
      <c r="Z39" s="69">
        <v>63.5</v>
      </c>
      <c r="AA39" s="69" t="s">
        <v>4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5.75" customHeight="1">
      <c r="A40" s="1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84">
        <v>6</v>
      </c>
      <c r="M40" s="85"/>
      <c r="N40" s="64">
        <f>L40*4</f>
        <v>24</v>
      </c>
      <c r="O40" s="67">
        <f>L40*6</f>
        <v>36</v>
      </c>
      <c r="P40" s="82">
        <f>N40/2+IF(R37&gt;O40,R37,O40)+L40</f>
        <v>78</v>
      </c>
      <c r="Q40" s="86"/>
      <c r="R40" s="76">
        <f>MAX(O40,R37)</f>
        <v>60</v>
      </c>
      <c r="S40" s="77"/>
      <c r="T40" s="41"/>
      <c r="U40" s="46"/>
      <c r="V40" s="41"/>
      <c r="W40" s="41"/>
      <c r="X40" s="41"/>
      <c r="Y40" s="69" t="s">
        <v>79</v>
      </c>
      <c r="Z40" s="69">
        <v>69.849999999999994</v>
      </c>
      <c r="AA40" s="69" t="s">
        <v>4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5.75" customHeight="1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59"/>
      <c r="O41" s="59"/>
      <c r="P41" s="59"/>
      <c r="Q41" s="59"/>
      <c r="R41" s="59"/>
      <c r="S41" s="41"/>
      <c r="T41" s="41"/>
      <c r="U41" s="46"/>
      <c r="V41" s="42"/>
      <c r="W41" s="42"/>
      <c r="X41" s="42"/>
      <c r="Y41" s="69" t="s">
        <v>80</v>
      </c>
      <c r="Z41" s="69">
        <v>76.2</v>
      </c>
      <c r="AA41" s="69" t="s">
        <v>4</v>
      </c>
      <c r="AB41" s="35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5.75" customHeight="1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87" t="s">
        <v>38</v>
      </c>
      <c r="N42" s="87"/>
      <c r="O42" s="87"/>
      <c r="P42" s="88" t="s">
        <v>35</v>
      </c>
      <c r="Q42" s="88"/>
      <c r="R42" s="54">
        <v>60</v>
      </c>
      <c r="S42" s="35" t="s">
        <v>17</v>
      </c>
      <c r="T42" s="41"/>
      <c r="U42" s="46"/>
      <c r="V42" s="41"/>
      <c r="W42" s="41"/>
      <c r="X42" s="41"/>
      <c r="Y42" s="69" t="s">
        <v>81</v>
      </c>
      <c r="Z42" s="69">
        <v>82.55</v>
      </c>
      <c r="AA42" s="69" t="s">
        <v>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ht="15.75" customHeight="1">
      <c r="A43" s="2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89" t="s">
        <v>18</v>
      </c>
      <c r="M43" s="90"/>
      <c r="N43" s="91" t="s">
        <v>15</v>
      </c>
      <c r="O43" s="93" t="s">
        <v>36</v>
      </c>
      <c r="P43" s="121" t="s">
        <v>39</v>
      </c>
      <c r="Q43" s="122"/>
      <c r="R43" s="122"/>
      <c r="S43" s="123"/>
      <c r="U43" s="28"/>
      <c r="Y43" s="69" t="s">
        <v>82</v>
      </c>
      <c r="Z43" s="69">
        <v>88.9</v>
      </c>
      <c r="AA43" s="69" t="s">
        <v>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15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95" t="s">
        <v>1</v>
      </c>
      <c r="M44" s="96"/>
      <c r="N44" s="92"/>
      <c r="O44" s="94"/>
      <c r="P44" s="83" t="s">
        <v>5</v>
      </c>
      <c r="Q44" s="75"/>
      <c r="R44" s="83" t="s">
        <v>16</v>
      </c>
      <c r="S44" s="75"/>
      <c r="Y44" s="69" t="s">
        <v>14</v>
      </c>
      <c r="Z44" s="69">
        <v>101.6</v>
      </c>
      <c r="AA44" s="69" t="s">
        <v>4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15.7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84">
        <v>6</v>
      </c>
      <c r="M45" s="85"/>
      <c r="N45" s="64">
        <f>L45*4</f>
        <v>24</v>
      </c>
      <c r="O45" s="67">
        <f>L45*6</f>
        <v>36</v>
      </c>
      <c r="P45" s="82">
        <f>N45/2+IF(R42&gt;O45,R42,O45)+L45</f>
        <v>78</v>
      </c>
      <c r="Q45" s="86"/>
      <c r="R45" s="82">
        <f>+IF(R42&gt;O45,R42,O45)/4+L45+N45</f>
        <v>45</v>
      </c>
      <c r="S45" s="77"/>
      <c r="U45" s="28"/>
      <c r="V45" s="28"/>
      <c r="W45" s="28"/>
      <c r="X45" s="28"/>
      <c r="Y45" s="69" t="s">
        <v>83</v>
      </c>
      <c r="Z45" s="69">
        <v>114.3</v>
      </c>
      <c r="AA45" s="70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1:42" ht="15.75" customHeight="1">
      <c r="A46" s="4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78" t="s">
        <v>88</v>
      </c>
      <c r="S46" s="79"/>
      <c r="U46" s="28"/>
      <c r="V46" s="28"/>
      <c r="W46" s="28"/>
      <c r="X46" s="28"/>
      <c r="Y46" s="28"/>
      <c r="Z46" s="47"/>
      <c r="AA46" s="28"/>
      <c r="AB46" s="35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15.75" customHeight="1">
      <c r="A47" s="37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80"/>
      <c r="S47" s="81"/>
      <c r="AB47" s="35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5.75" customHeight="1">
      <c r="A48" s="2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76">
        <f>MAX(O45,R42)</f>
        <v>60</v>
      </c>
      <c r="S48" s="77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5.75" customHeight="1">
      <c r="A49" s="44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45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5.75" customHeight="1">
      <c r="A50" s="43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4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15.75" customHeight="1">
      <c r="A51" s="4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1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5.75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20"/>
      <c r="N52" s="16"/>
      <c r="O52" s="17"/>
      <c r="P52" s="17"/>
      <c r="Q52" s="17"/>
      <c r="R52" s="1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1:42" ht="15.75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20"/>
      <c r="N53" s="16"/>
      <c r="O53" s="17"/>
      <c r="P53" s="17"/>
      <c r="Q53" s="17"/>
      <c r="R53" s="17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5.75" customHeight="1">
      <c r="A54" s="16"/>
      <c r="B54" s="23"/>
      <c r="C54" s="16"/>
      <c r="D54" s="16"/>
      <c r="E54" s="16"/>
      <c r="F54" s="31"/>
      <c r="G54" s="17"/>
      <c r="H54" s="17"/>
      <c r="I54" s="17"/>
      <c r="J54" s="16"/>
      <c r="K54" s="16"/>
      <c r="L54" s="16"/>
      <c r="M54" s="20"/>
      <c r="N54" s="16"/>
      <c r="O54" s="17"/>
      <c r="P54" s="17"/>
      <c r="Q54" s="17"/>
      <c r="R54" s="17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ht="15.75" customHeight="1">
      <c r="A55" s="18"/>
      <c r="B55" s="17"/>
      <c r="C55" s="17"/>
      <c r="D55" s="17"/>
      <c r="E55" s="17"/>
      <c r="F55" s="17"/>
      <c r="G55" s="17"/>
      <c r="H55" s="17"/>
      <c r="I55" s="17"/>
      <c r="J55" s="16"/>
      <c r="K55" s="16"/>
      <c r="L55" s="16"/>
      <c r="M55" s="16"/>
      <c r="N55" s="16"/>
      <c r="O55" s="23"/>
      <c r="P55" s="16"/>
      <c r="Q55" s="16"/>
      <c r="R55" s="16"/>
      <c r="S55" s="31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15.75" customHeight="1">
      <c r="A56" s="18"/>
      <c r="B56" s="17"/>
      <c r="C56" s="17"/>
      <c r="D56" s="17"/>
      <c r="E56" s="17"/>
      <c r="F56" s="17"/>
      <c r="G56" s="17"/>
      <c r="H56" s="17"/>
      <c r="I56" s="17"/>
      <c r="J56" s="16"/>
      <c r="K56" s="16"/>
      <c r="L56" s="16"/>
      <c r="M56" s="16"/>
      <c r="N56" s="17"/>
      <c r="O56" s="17"/>
      <c r="P56" s="17"/>
      <c r="Q56" s="17"/>
      <c r="R56" s="17"/>
    </row>
    <row r="57" spans="1:42" ht="15.75" customHeight="1">
      <c r="A57" s="18"/>
      <c r="B57" s="17"/>
      <c r="C57" s="17"/>
      <c r="D57" s="17"/>
      <c r="E57" s="17"/>
      <c r="F57" s="17"/>
      <c r="G57" s="17"/>
      <c r="H57" s="17"/>
      <c r="I57" s="17"/>
      <c r="J57" s="16"/>
      <c r="K57" s="16"/>
      <c r="L57" s="16"/>
      <c r="M57" s="16"/>
      <c r="N57" s="17"/>
      <c r="O57" s="17"/>
      <c r="P57" s="17"/>
      <c r="Q57" s="17"/>
      <c r="R57" s="17"/>
    </row>
    <row r="58" spans="1:42" ht="15.75" customHeight="1">
      <c r="A58" s="18"/>
      <c r="B58" s="17"/>
      <c r="C58" s="16"/>
      <c r="D58" s="23"/>
      <c r="E58" s="16"/>
      <c r="F58" s="16"/>
      <c r="G58" s="16"/>
      <c r="H58" s="31"/>
      <c r="I58" s="17"/>
      <c r="J58" s="17"/>
      <c r="K58" s="17"/>
      <c r="L58" s="16"/>
      <c r="M58" s="16"/>
      <c r="N58" s="17"/>
      <c r="O58" s="17"/>
      <c r="P58" s="17"/>
      <c r="Q58" s="17"/>
      <c r="R58" s="17"/>
    </row>
    <row r="59" spans="1:42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6"/>
      <c r="M59" s="23"/>
      <c r="N59" s="18"/>
    </row>
    <row r="60" spans="1:42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42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4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42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42" ht="15.75" customHeight="1">
      <c r="A64" s="16"/>
      <c r="B64" s="23"/>
      <c r="C64" s="16"/>
      <c r="D64" s="16"/>
      <c r="F64" s="31"/>
      <c r="G64" s="18"/>
      <c r="H64" s="18"/>
      <c r="I64" s="18"/>
      <c r="J64" s="18"/>
      <c r="K64" s="18"/>
      <c r="L64" s="18"/>
      <c r="M64" s="18"/>
      <c r="N64" s="18"/>
    </row>
    <row r="65" spans="1:18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8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8" ht="18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8" ht="18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6"/>
      <c r="N68" s="23"/>
      <c r="O68" s="16"/>
      <c r="P68" s="16"/>
      <c r="Q68" s="22"/>
      <c r="R68" s="31"/>
    </row>
    <row r="69" spans="1:18" ht="18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6"/>
      <c r="L69" s="18"/>
      <c r="M69" s="18"/>
      <c r="N69" s="18"/>
    </row>
    <row r="70" spans="1:18" ht="18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6"/>
      <c r="L70" s="16"/>
      <c r="M70" s="18"/>
      <c r="N70" s="18"/>
    </row>
    <row r="71" spans="1:18" ht="18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6"/>
      <c r="L71" s="16"/>
      <c r="M71" s="18"/>
      <c r="N71" s="18"/>
    </row>
    <row r="72" spans="1:18" ht="18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6"/>
      <c r="L72" s="16"/>
      <c r="M72" s="18"/>
      <c r="N72" s="18"/>
    </row>
    <row r="73" spans="1:18" ht="18.75" customHeight="1">
      <c r="A73" s="18"/>
      <c r="B73" s="18"/>
      <c r="C73" s="18"/>
      <c r="D73" s="18"/>
      <c r="E73" s="18"/>
      <c r="F73" s="18"/>
      <c r="G73" s="18"/>
      <c r="H73" s="18"/>
      <c r="I73" s="16"/>
      <c r="J73" s="23"/>
      <c r="K73" s="16"/>
      <c r="L73" s="16"/>
      <c r="M73" s="22"/>
      <c r="N73" s="31"/>
    </row>
    <row r="74" spans="1:18" ht="18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8" ht="18.75" customHeight="1">
      <c r="A75" s="16"/>
      <c r="B75" s="16"/>
      <c r="C75" s="23"/>
      <c r="D75" s="16"/>
      <c r="E75" s="16"/>
      <c r="G75" s="31"/>
      <c r="H75" s="18"/>
      <c r="I75" s="18"/>
      <c r="J75" s="18"/>
      <c r="K75" s="18"/>
      <c r="L75" s="18"/>
      <c r="M75" s="18"/>
      <c r="N75" s="18"/>
    </row>
    <row r="76" spans="1:18" ht="18.75" customHeight="1">
      <c r="A76" s="1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8" ht="18.75" customHeight="1">
      <c r="A77" s="1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8" ht="18.75" customHeight="1">
      <c r="A78" s="1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8" ht="18.75" customHeight="1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8" ht="18.75" customHeight="1">
      <c r="A80" s="1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18.75" customHeight="1">
      <c r="A81" s="1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8.75" customHeight="1">
      <c r="A82" s="1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8.75" customHeight="1">
      <c r="A83" s="1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8.75" customHeight="1">
      <c r="A84" s="16"/>
      <c r="B84" s="18"/>
      <c r="C84" s="18"/>
      <c r="D84" s="18"/>
      <c r="E84" s="18"/>
      <c r="F84" s="18"/>
      <c r="G84" s="18"/>
      <c r="H84" s="18"/>
      <c r="I84" s="18"/>
      <c r="J84" s="18"/>
      <c r="K84" s="16"/>
      <c r="L84" s="16"/>
      <c r="M84" s="20"/>
      <c r="N84" s="16"/>
    </row>
    <row r="85" spans="1:14" ht="18.75" customHeight="1">
      <c r="A85" s="16"/>
      <c r="B85" s="18"/>
      <c r="C85" s="18"/>
      <c r="D85" s="18"/>
      <c r="E85" s="18"/>
      <c r="F85" s="18"/>
      <c r="G85" s="18"/>
      <c r="H85" s="18"/>
      <c r="I85" s="18"/>
      <c r="J85" s="18"/>
      <c r="K85" s="16"/>
      <c r="L85" s="16"/>
      <c r="M85" s="20"/>
      <c r="N85" s="16"/>
    </row>
    <row r="86" spans="1:14" ht="18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0"/>
      <c r="N86" s="16"/>
    </row>
    <row r="87" spans="1:14" ht="18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0"/>
      <c r="N87" s="16"/>
    </row>
    <row r="88" spans="1:14" ht="18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0"/>
      <c r="N88" s="16"/>
    </row>
    <row r="89" spans="1:14" ht="18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0"/>
      <c r="N89" s="16"/>
    </row>
    <row r="90" spans="1:14" ht="18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0"/>
      <c r="N90" s="16"/>
    </row>
    <row r="91" spans="1:14" ht="18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0"/>
      <c r="N91" s="16"/>
    </row>
    <row r="92" spans="1:14" ht="18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0"/>
      <c r="N92" s="16"/>
    </row>
    <row r="93" spans="1:14" ht="18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0"/>
      <c r="N93" s="16"/>
    </row>
    <row r="94" spans="1:14" ht="18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0"/>
      <c r="N94" s="16"/>
    </row>
    <row r="95" spans="1:14" ht="18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0"/>
      <c r="N95" s="16"/>
    </row>
    <row r="96" spans="1:14" ht="18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0"/>
      <c r="N96" s="16"/>
    </row>
    <row r="97" spans="1:14" ht="18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0"/>
      <c r="N97" s="16"/>
    </row>
    <row r="98" spans="1:14" ht="18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0"/>
      <c r="N98" s="16"/>
    </row>
    <row r="99" spans="1:14" ht="18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0"/>
      <c r="N99" s="16"/>
    </row>
    <row r="100" spans="1:14" ht="18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0"/>
      <c r="N100" s="16"/>
    </row>
    <row r="101" spans="1:14" ht="18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0"/>
      <c r="N101" s="16"/>
    </row>
    <row r="102" spans="1:14" ht="18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0"/>
      <c r="N102" s="16"/>
    </row>
    <row r="103" spans="1:14" ht="18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0"/>
      <c r="N103" s="16"/>
    </row>
    <row r="104" spans="1:14" ht="18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0"/>
      <c r="N104" s="16"/>
    </row>
    <row r="105" spans="1:14" ht="18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0"/>
      <c r="N105" s="16"/>
    </row>
    <row r="106" spans="1:14" ht="18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0"/>
      <c r="N106" s="16"/>
    </row>
    <row r="107" spans="1:14" ht="18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0"/>
      <c r="N107" s="16"/>
    </row>
    <row r="108" spans="1:14" ht="18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0"/>
      <c r="N108" s="16"/>
    </row>
    <row r="109" spans="1:14" ht="18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0"/>
      <c r="N109" s="16"/>
    </row>
    <row r="110" spans="1:14" ht="18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0"/>
      <c r="N110" s="16"/>
    </row>
    <row r="111" spans="1:14" ht="18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0"/>
      <c r="N111" s="16"/>
    </row>
    <row r="112" spans="1:14" ht="18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0"/>
      <c r="N112" s="16"/>
    </row>
    <row r="113" spans="1:14" ht="18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0"/>
      <c r="N113" s="16"/>
    </row>
    <row r="114" spans="1:14" ht="18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0"/>
      <c r="N114" s="16"/>
    </row>
    <row r="115" spans="1:14" ht="18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0"/>
      <c r="N115" s="16"/>
    </row>
    <row r="116" spans="1:14" ht="18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0"/>
      <c r="N116" s="16"/>
    </row>
    <row r="117" spans="1:14" ht="18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0"/>
      <c r="N117" s="16"/>
    </row>
    <row r="118" spans="1:14" ht="18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0"/>
      <c r="N118" s="16"/>
    </row>
    <row r="119" spans="1:14" ht="18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0"/>
      <c r="N119" s="16"/>
    </row>
    <row r="120" spans="1:14" ht="18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0"/>
      <c r="N120" s="16"/>
    </row>
    <row r="121" spans="1:14" ht="18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0"/>
      <c r="N121" s="16"/>
    </row>
    <row r="122" spans="1:14" ht="18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0"/>
      <c r="N122" s="16"/>
    </row>
    <row r="123" spans="1:14" ht="18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0"/>
      <c r="N123" s="16"/>
    </row>
    <row r="124" spans="1:14" ht="18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0"/>
      <c r="N124" s="16"/>
    </row>
    <row r="125" spans="1:14" ht="18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0"/>
      <c r="N125" s="16"/>
    </row>
    <row r="126" spans="1:14" ht="18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0"/>
      <c r="N126" s="16"/>
    </row>
    <row r="127" spans="1:14" ht="18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0"/>
      <c r="N127" s="16"/>
    </row>
    <row r="128" spans="1:14" ht="18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0"/>
      <c r="N128" s="16"/>
    </row>
    <row r="129" spans="1:14" ht="18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0"/>
      <c r="N129" s="16"/>
    </row>
    <row r="130" spans="1:14" ht="18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0"/>
      <c r="N130" s="16"/>
    </row>
    <row r="131" spans="1:14" ht="18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20"/>
      <c r="N131" s="16"/>
    </row>
    <row r="132" spans="1:14" ht="18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20"/>
      <c r="N132" s="16"/>
    </row>
    <row r="133" spans="1:14" ht="18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20"/>
      <c r="N133" s="16"/>
    </row>
    <row r="134" spans="1:14" ht="18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20"/>
      <c r="N134" s="16"/>
    </row>
    <row r="135" spans="1:14" ht="18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20"/>
      <c r="N135" s="16"/>
    </row>
    <row r="136" spans="1:14" ht="18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20"/>
      <c r="N136" s="16"/>
    </row>
    <row r="137" spans="1:14" ht="18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20"/>
      <c r="N137" s="16"/>
    </row>
    <row r="138" spans="1:14" ht="18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20"/>
      <c r="N138" s="16"/>
    </row>
    <row r="139" spans="1:14" ht="18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20"/>
      <c r="N139" s="16"/>
    </row>
    <row r="140" spans="1:14" ht="18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20"/>
      <c r="N140" s="16"/>
    </row>
    <row r="141" spans="1:14" ht="18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20"/>
      <c r="N141" s="16"/>
    </row>
    <row r="142" spans="1:14" ht="18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20"/>
      <c r="N142" s="16"/>
    </row>
    <row r="143" spans="1:14" ht="18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20"/>
      <c r="N143" s="16"/>
    </row>
    <row r="144" spans="1:14" ht="18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20"/>
      <c r="N144" s="16"/>
    </row>
    <row r="145" spans="1:14" ht="18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20"/>
      <c r="N145" s="16"/>
    </row>
    <row r="146" spans="1:14" ht="18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20"/>
      <c r="N146" s="16"/>
    </row>
    <row r="147" spans="1:14" ht="18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20"/>
      <c r="N147" s="16"/>
    </row>
    <row r="148" spans="1:14" ht="18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20"/>
      <c r="N148" s="16"/>
    </row>
    <row r="149" spans="1:14" ht="18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20"/>
      <c r="N149" s="16"/>
    </row>
    <row r="150" spans="1:14" ht="18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20"/>
      <c r="N150" s="16"/>
    </row>
    <row r="151" spans="1:14" ht="18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20"/>
      <c r="N151" s="16"/>
    </row>
    <row r="152" spans="1:14" ht="18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20"/>
      <c r="N152" s="16"/>
    </row>
    <row r="153" spans="1:14" ht="18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20"/>
      <c r="N153" s="16"/>
    </row>
    <row r="154" spans="1:14" ht="18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20"/>
      <c r="N154" s="16"/>
    </row>
    <row r="155" spans="1:14" ht="18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20"/>
      <c r="N155" s="16"/>
    </row>
    <row r="156" spans="1:14" ht="18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20"/>
      <c r="N156" s="16"/>
    </row>
    <row r="157" spans="1:14" ht="18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20"/>
      <c r="N157" s="16"/>
    </row>
    <row r="158" spans="1:14" ht="18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20"/>
      <c r="N158" s="16"/>
    </row>
    <row r="159" spans="1:14" ht="18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20"/>
      <c r="N159" s="16"/>
    </row>
    <row r="160" spans="1:14" ht="18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20"/>
      <c r="N160" s="16"/>
    </row>
    <row r="161" spans="1:14" ht="18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0"/>
      <c r="N161" s="16"/>
    </row>
    <row r="162" spans="1:14" ht="18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20"/>
      <c r="N162" s="16"/>
    </row>
    <row r="163" spans="1:14" ht="18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20"/>
      <c r="N163" s="16"/>
    </row>
    <row r="164" spans="1:14" ht="18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20"/>
      <c r="N164" s="16"/>
    </row>
    <row r="165" spans="1:14" ht="18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20"/>
      <c r="N165" s="16"/>
    </row>
    <row r="166" spans="1:14" ht="18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20"/>
      <c r="N166" s="16"/>
    </row>
    <row r="167" spans="1:14" ht="18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0"/>
      <c r="N167" s="16"/>
    </row>
    <row r="168" spans="1:14" ht="18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20"/>
      <c r="N168" s="16"/>
    </row>
    <row r="169" spans="1:14" ht="18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20"/>
      <c r="N169" s="16"/>
    </row>
    <row r="170" spans="1:14" ht="18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20"/>
      <c r="N170" s="16"/>
    </row>
    <row r="171" spans="1:14" ht="18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20"/>
      <c r="N171" s="16"/>
    </row>
    <row r="172" spans="1:14" ht="18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20"/>
      <c r="N172" s="16"/>
    </row>
    <row r="173" spans="1:14" ht="18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20"/>
      <c r="N173" s="16"/>
    </row>
    <row r="174" spans="1:14" ht="18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20"/>
      <c r="N174" s="16"/>
    </row>
    <row r="175" spans="1:14" ht="18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20"/>
      <c r="N175" s="16"/>
    </row>
    <row r="176" spans="1:14" ht="18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20"/>
      <c r="N176" s="16"/>
    </row>
    <row r="177" spans="1:14" ht="18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20"/>
      <c r="N177" s="16"/>
    </row>
    <row r="178" spans="1:14" ht="18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20"/>
      <c r="N178" s="16"/>
    </row>
    <row r="179" spans="1:14" ht="18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20"/>
      <c r="N179" s="16"/>
    </row>
    <row r="180" spans="1:14" ht="18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20"/>
      <c r="N180" s="16"/>
    </row>
    <row r="181" spans="1:14" ht="18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20"/>
      <c r="N181" s="16"/>
    </row>
    <row r="182" spans="1:14" ht="18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20"/>
      <c r="N182" s="16"/>
    </row>
    <row r="183" spans="1:14" ht="18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20"/>
      <c r="N183" s="16"/>
    </row>
    <row r="184" spans="1:14" ht="18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20"/>
      <c r="N184" s="16"/>
    </row>
    <row r="185" spans="1:14" ht="18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20"/>
      <c r="N185" s="16"/>
    </row>
    <row r="186" spans="1:14" ht="18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20"/>
      <c r="N186" s="16"/>
    </row>
    <row r="187" spans="1:14" ht="18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20"/>
      <c r="N187" s="16"/>
    </row>
    <row r="188" spans="1:14" ht="18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20"/>
      <c r="N188" s="16"/>
    </row>
    <row r="189" spans="1:14" ht="18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20"/>
      <c r="N189" s="16"/>
    </row>
    <row r="190" spans="1:14" ht="18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20"/>
      <c r="N190" s="16"/>
    </row>
    <row r="191" spans="1:14" ht="18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20"/>
      <c r="N191" s="16"/>
    </row>
    <row r="192" spans="1:14" ht="18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20"/>
      <c r="N192" s="16"/>
    </row>
    <row r="193" spans="1:14" ht="18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20"/>
      <c r="N193" s="16"/>
    </row>
    <row r="194" spans="1:14" ht="18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20"/>
      <c r="N194" s="16"/>
    </row>
    <row r="195" spans="1:14" ht="18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20"/>
      <c r="N195" s="16"/>
    </row>
    <row r="196" spans="1:14" ht="18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20"/>
      <c r="N196" s="16"/>
    </row>
    <row r="197" spans="1:14" ht="18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20"/>
      <c r="N197" s="16"/>
    </row>
    <row r="198" spans="1:14" ht="18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20"/>
      <c r="N198" s="16"/>
    </row>
    <row r="199" spans="1:14" ht="18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0"/>
      <c r="N199" s="16"/>
    </row>
    <row r="200" spans="1:14" ht="18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20"/>
      <c r="N200" s="16"/>
    </row>
    <row r="201" spans="1:14" ht="18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20"/>
      <c r="N201" s="16"/>
    </row>
    <row r="202" spans="1:14" ht="18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20"/>
      <c r="N202" s="16"/>
    </row>
    <row r="203" spans="1:14" ht="18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20"/>
      <c r="N203" s="16"/>
    </row>
    <row r="204" spans="1:14" ht="18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20"/>
      <c r="N204" s="16"/>
    </row>
    <row r="205" spans="1:14" ht="18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20"/>
      <c r="N205" s="16"/>
    </row>
    <row r="206" spans="1:14" ht="18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20"/>
      <c r="N206" s="16"/>
    </row>
    <row r="207" spans="1:14" ht="18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20"/>
      <c r="N207" s="16"/>
    </row>
    <row r="208" spans="1:14" ht="18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20"/>
      <c r="N208" s="16"/>
    </row>
    <row r="209" spans="1:14" ht="18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20"/>
      <c r="N209" s="16"/>
    </row>
    <row r="210" spans="1:14" ht="18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20"/>
      <c r="N210" s="16"/>
    </row>
    <row r="211" spans="1:14" ht="18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20"/>
      <c r="N211" s="16"/>
    </row>
    <row r="212" spans="1:14" ht="18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20"/>
      <c r="N212" s="16"/>
    </row>
    <row r="213" spans="1:14" ht="18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20"/>
      <c r="N213" s="16"/>
    </row>
    <row r="214" spans="1:14" ht="18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20"/>
      <c r="N214" s="16"/>
    </row>
    <row r="215" spans="1:14" ht="18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20"/>
      <c r="N215" s="16"/>
    </row>
    <row r="216" spans="1:14" ht="18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20"/>
      <c r="N216" s="16"/>
    </row>
    <row r="217" spans="1:14" ht="18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20"/>
      <c r="N217" s="16"/>
    </row>
    <row r="218" spans="1:14" ht="18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20"/>
      <c r="N218" s="16"/>
    </row>
    <row r="219" spans="1:14" ht="18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20"/>
      <c r="N219" s="16"/>
    </row>
    <row r="220" spans="1:14" ht="18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20"/>
      <c r="N220" s="16"/>
    </row>
    <row r="221" spans="1:14" ht="18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20"/>
      <c r="N221" s="16"/>
    </row>
    <row r="222" spans="1:14" ht="18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20"/>
      <c r="N222" s="16"/>
    </row>
    <row r="223" spans="1:14" ht="18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0"/>
      <c r="N223" s="16"/>
    </row>
    <row r="224" spans="1:14" ht="18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20"/>
      <c r="N224" s="16"/>
    </row>
    <row r="225" spans="1:14" ht="18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20"/>
      <c r="N225" s="16"/>
    </row>
    <row r="226" spans="1:14" ht="18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20"/>
      <c r="N226" s="16"/>
    </row>
    <row r="227" spans="1:14" ht="18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20"/>
      <c r="N227" s="16"/>
    </row>
    <row r="228" spans="1:14" ht="18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20"/>
      <c r="N228" s="16"/>
    </row>
    <row r="229" spans="1:14" ht="18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20"/>
      <c r="N229" s="16"/>
    </row>
    <row r="230" spans="1:14" ht="18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20"/>
      <c r="N230" s="16"/>
    </row>
    <row r="231" spans="1:14" ht="18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20"/>
      <c r="N231" s="16"/>
    </row>
    <row r="232" spans="1:14" ht="18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20"/>
      <c r="N232" s="16"/>
    </row>
    <row r="233" spans="1:14" ht="18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20"/>
      <c r="N233" s="16"/>
    </row>
    <row r="234" spans="1:14" ht="18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20"/>
      <c r="N234" s="16"/>
    </row>
    <row r="235" spans="1:14" ht="18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20"/>
      <c r="N235" s="16"/>
    </row>
    <row r="236" spans="1:14" ht="18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20"/>
      <c r="N236" s="16"/>
    </row>
    <row r="237" spans="1:14" ht="18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20"/>
      <c r="N237" s="16"/>
    </row>
    <row r="238" spans="1:14" ht="18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20"/>
      <c r="N238" s="16"/>
    </row>
    <row r="239" spans="1:14" ht="18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20"/>
      <c r="N239" s="16"/>
    </row>
    <row r="240" spans="1:14" ht="18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20"/>
      <c r="N240" s="16"/>
    </row>
    <row r="241" spans="1:14" ht="18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20"/>
      <c r="N241" s="16"/>
    </row>
    <row r="242" spans="1:14" ht="18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20"/>
      <c r="N242" s="16"/>
    </row>
    <row r="243" spans="1:14" ht="18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20"/>
      <c r="N243" s="16"/>
    </row>
    <row r="244" spans="1:14" ht="18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20"/>
      <c r="N244" s="16"/>
    </row>
    <row r="245" spans="1:14" ht="18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20"/>
      <c r="N245" s="16"/>
    </row>
    <row r="246" spans="1:14" ht="18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20"/>
      <c r="N246" s="16"/>
    </row>
    <row r="247" spans="1:14" ht="18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20"/>
      <c r="N247" s="16"/>
    </row>
    <row r="248" spans="1:14" ht="18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20"/>
      <c r="N248" s="16"/>
    </row>
    <row r="249" spans="1:14" ht="18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20"/>
      <c r="N249" s="16"/>
    </row>
    <row r="250" spans="1:14" ht="18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20"/>
      <c r="N250" s="16"/>
    </row>
    <row r="251" spans="1:14" ht="18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20"/>
      <c r="N251" s="16"/>
    </row>
    <row r="252" spans="1:14" ht="18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20"/>
      <c r="N252" s="16"/>
    </row>
    <row r="253" spans="1:14" ht="18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20"/>
      <c r="N253" s="16"/>
    </row>
    <row r="254" spans="1:14" ht="18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20"/>
      <c r="N254" s="16"/>
    </row>
    <row r="255" spans="1:14" ht="18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20"/>
      <c r="N255" s="16"/>
    </row>
    <row r="256" spans="1:14" ht="18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20"/>
      <c r="N256" s="16"/>
    </row>
    <row r="257" spans="1:14" ht="18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20"/>
      <c r="N257" s="16"/>
    </row>
    <row r="258" spans="1:14" ht="18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20"/>
      <c r="N258" s="16"/>
    </row>
    <row r="259" spans="1:14" ht="18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20"/>
      <c r="N259" s="16"/>
    </row>
    <row r="260" spans="1:14" ht="18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20"/>
      <c r="N260" s="16"/>
    </row>
    <row r="261" spans="1:14" ht="18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20"/>
      <c r="N261" s="16"/>
    </row>
    <row r="262" spans="1:14" ht="18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20"/>
      <c r="N262" s="16"/>
    </row>
    <row r="263" spans="1:14" ht="18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20"/>
      <c r="N263" s="16"/>
    </row>
    <row r="264" spans="1:14" ht="18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20"/>
      <c r="N264" s="16"/>
    </row>
    <row r="265" spans="1:14" ht="18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20"/>
      <c r="N265" s="16"/>
    </row>
    <row r="266" spans="1:14" ht="18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20"/>
      <c r="N266" s="16"/>
    </row>
    <row r="267" spans="1:14" ht="18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20"/>
      <c r="N267" s="16"/>
    </row>
    <row r="268" spans="1:14" ht="18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20"/>
      <c r="N268" s="16"/>
    </row>
    <row r="269" spans="1:14" ht="18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20"/>
      <c r="N269" s="16"/>
    </row>
    <row r="270" spans="1:14" ht="18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20"/>
      <c r="N270" s="16"/>
    </row>
    <row r="271" spans="1:14" ht="18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20"/>
      <c r="N271" s="16"/>
    </row>
    <row r="272" spans="1:14" ht="18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20"/>
      <c r="N272" s="16"/>
    </row>
    <row r="273" spans="1:14" ht="18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20"/>
      <c r="N273" s="16"/>
    </row>
    <row r="274" spans="1:14" ht="18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20"/>
      <c r="N274" s="16"/>
    </row>
    <row r="275" spans="1:14" ht="18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20"/>
      <c r="N275" s="16"/>
    </row>
    <row r="276" spans="1:14" ht="18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20"/>
      <c r="N276" s="16"/>
    </row>
    <row r="277" spans="1:14" ht="18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20"/>
      <c r="N277" s="16"/>
    </row>
    <row r="278" spans="1:14" ht="18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20"/>
      <c r="N278" s="16"/>
    </row>
    <row r="279" spans="1:14" ht="18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20"/>
      <c r="N279" s="16"/>
    </row>
    <row r="280" spans="1:14" ht="18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20"/>
      <c r="N280" s="16"/>
    </row>
    <row r="281" spans="1:14" ht="18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20"/>
      <c r="N281" s="16"/>
    </row>
    <row r="282" spans="1:14" ht="18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20"/>
      <c r="N282" s="16"/>
    </row>
    <row r="283" spans="1:14" ht="18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20"/>
      <c r="N283" s="16"/>
    </row>
    <row r="284" spans="1:14" ht="18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20"/>
      <c r="N284" s="16"/>
    </row>
    <row r="285" spans="1:14" ht="18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20"/>
      <c r="N285" s="16"/>
    </row>
    <row r="286" spans="1:14" ht="18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20"/>
      <c r="N286" s="16"/>
    </row>
    <row r="287" spans="1:14" ht="18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20"/>
      <c r="N287" s="16"/>
    </row>
    <row r="288" spans="1:14" ht="18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20"/>
      <c r="N288" s="16"/>
    </row>
    <row r="289" spans="1:14" ht="18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20"/>
      <c r="N289" s="16"/>
    </row>
    <row r="290" spans="1:14" ht="18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20"/>
      <c r="N290" s="16"/>
    </row>
    <row r="291" spans="1:14" ht="18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20"/>
      <c r="N291" s="16"/>
    </row>
    <row r="292" spans="1:14" ht="18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20"/>
      <c r="N292" s="16"/>
    </row>
    <row r="293" spans="1:14" ht="18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20"/>
      <c r="N293" s="16"/>
    </row>
    <row r="294" spans="1:14" ht="18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20"/>
      <c r="N294" s="16"/>
    </row>
    <row r="295" spans="1:14" ht="18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20"/>
      <c r="N295" s="16"/>
    </row>
    <row r="296" spans="1:14" ht="18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20"/>
      <c r="N296" s="16"/>
    </row>
    <row r="297" spans="1:14" ht="18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20"/>
      <c r="N297" s="16"/>
    </row>
    <row r="298" spans="1:14" ht="18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20"/>
      <c r="N298" s="16"/>
    </row>
    <row r="299" spans="1:14" ht="18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20"/>
      <c r="N299" s="16"/>
    </row>
    <row r="300" spans="1:14" ht="18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20"/>
      <c r="N300" s="16"/>
    </row>
    <row r="301" spans="1:14" ht="18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20"/>
      <c r="N301" s="16"/>
    </row>
    <row r="302" spans="1:14" ht="18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20"/>
      <c r="N302" s="16"/>
    </row>
    <row r="303" spans="1:14" ht="18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20"/>
      <c r="N303" s="16"/>
    </row>
    <row r="304" spans="1:14" ht="18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20"/>
      <c r="N304" s="16"/>
    </row>
    <row r="305" spans="1:14" ht="18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20"/>
      <c r="N305" s="16"/>
    </row>
    <row r="306" spans="1:14" ht="18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20"/>
      <c r="N306" s="16"/>
    </row>
    <row r="307" spans="1:14" ht="18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20"/>
      <c r="N307" s="16"/>
    </row>
    <row r="308" spans="1:14" ht="18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20"/>
      <c r="N308" s="16"/>
    </row>
    <row r="309" spans="1:14" ht="18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20"/>
      <c r="N309" s="16"/>
    </row>
    <row r="310" spans="1:14" ht="18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20"/>
      <c r="N310" s="16"/>
    </row>
    <row r="311" spans="1:14" ht="18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20"/>
      <c r="N311" s="16"/>
    </row>
    <row r="312" spans="1:14" ht="18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20"/>
      <c r="N312" s="16"/>
    </row>
    <row r="313" spans="1:14" ht="18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20"/>
      <c r="N313" s="16"/>
    </row>
    <row r="314" spans="1:14" ht="18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20"/>
      <c r="N314" s="16"/>
    </row>
    <row r="315" spans="1:14" ht="18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20"/>
      <c r="N315" s="16"/>
    </row>
    <row r="316" spans="1:14" ht="18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20"/>
      <c r="N316" s="16"/>
    </row>
    <row r="317" spans="1:14" ht="18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20"/>
      <c r="N317" s="16"/>
    </row>
    <row r="318" spans="1:14" ht="18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20"/>
      <c r="N318" s="16"/>
    </row>
    <row r="319" spans="1:14" ht="18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20"/>
      <c r="N319" s="16"/>
    </row>
    <row r="320" spans="1:14" ht="18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20"/>
      <c r="N320" s="16"/>
    </row>
    <row r="321" spans="1:14" ht="18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20"/>
      <c r="N321" s="16"/>
    </row>
    <row r="322" spans="1:14" ht="18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20"/>
      <c r="N322" s="16"/>
    </row>
    <row r="323" spans="1:14" ht="18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20"/>
      <c r="N323" s="16"/>
    </row>
    <row r="324" spans="1:14" ht="18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20"/>
      <c r="N324" s="16"/>
    </row>
    <row r="325" spans="1:14" ht="18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20"/>
      <c r="N325" s="16"/>
    </row>
    <row r="326" spans="1:14" ht="18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20"/>
      <c r="N326" s="16"/>
    </row>
    <row r="327" spans="1:14" ht="18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20"/>
      <c r="N327" s="16"/>
    </row>
    <row r="328" spans="1:14" ht="18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20"/>
      <c r="N328" s="16"/>
    </row>
    <row r="329" spans="1:14" ht="18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20"/>
      <c r="N329" s="16"/>
    </row>
    <row r="330" spans="1:14" ht="18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20"/>
      <c r="N330" s="16"/>
    </row>
    <row r="331" spans="1:14" ht="18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20"/>
      <c r="N331" s="16"/>
    </row>
    <row r="332" spans="1:14" ht="18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20"/>
      <c r="N332" s="16"/>
    </row>
    <row r="333" spans="1:14" ht="18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20"/>
      <c r="N333" s="16"/>
    </row>
    <row r="334" spans="1:14" ht="18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20"/>
      <c r="N334" s="16"/>
    </row>
    <row r="335" spans="1:14" ht="18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20"/>
      <c r="N335" s="16"/>
    </row>
    <row r="336" spans="1:14" ht="18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20"/>
      <c r="N336" s="16"/>
    </row>
    <row r="337" spans="1:14" ht="18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20"/>
      <c r="N337" s="16"/>
    </row>
    <row r="338" spans="1:14" ht="18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20"/>
      <c r="N338" s="16"/>
    </row>
    <row r="339" spans="1:14" ht="18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20"/>
      <c r="N339" s="16"/>
    </row>
    <row r="340" spans="1:14" ht="18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20"/>
      <c r="N340" s="16"/>
    </row>
    <row r="341" spans="1:14" ht="18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20"/>
      <c r="N341" s="16"/>
    </row>
    <row r="342" spans="1:14" ht="18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20"/>
      <c r="N342" s="16"/>
    </row>
    <row r="343" spans="1:14" ht="18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20"/>
      <c r="N343" s="16"/>
    </row>
    <row r="344" spans="1:14" ht="18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20"/>
      <c r="N344" s="16"/>
    </row>
    <row r="345" spans="1:14" ht="18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20"/>
      <c r="N345" s="16"/>
    </row>
    <row r="346" spans="1:14" ht="18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20"/>
      <c r="N346" s="16"/>
    </row>
    <row r="347" spans="1:14" ht="18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20"/>
      <c r="N347" s="16"/>
    </row>
    <row r="348" spans="1:14" ht="18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20"/>
      <c r="N348" s="16"/>
    </row>
    <row r="349" spans="1:14" ht="18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20"/>
      <c r="N349" s="16"/>
    </row>
    <row r="350" spans="1:14" ht="18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20"/>
      <c r="N350" s="16"/>
    </row>
    <row r="351" spans="1:14" ht="18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20"/>
      <c r="N351" s="16"/>
    </row>
    <row r="352" spans="1:14" ht="18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20"/>
      <c r="N352" s="16"/>
    </row>
    <row r="353" spans="1:14" ht="18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20"/>
      <c r="N353" s="16"/>
    </row>
    <row r="354" spans="1:14" ht="18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20"/>
      <c r="N354" s="16"/>
    </row>
    <row r="355" spans="1:14" ht="18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20"/>
      <c r="N355" s="16"/>
    </row>
    <row r="356" spans="1:14" ht="18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20"/>
      <c r="N356" s="16"/>
    </row>
    <row r="357" spans="1:14" ht="18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20"/>
      <c r="N357" s="16"/>
    </row>
    <row r="358" spans="1:14" ht="18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20"/>
      <c r="N358" s="16"/>
    </row>
    <row r="359" spans="1:14" ht="18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20"/>
      <c r="N359" s="16"/>
    </row>
    <row r="360" spans="1:14" ht="18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20"/>
      <c r="N360" s="16"/>
    </row>
    <row r="361" spans="1:14" ht="18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20"/>
      <c r="N361" s="16"/>
    </row>
    <row r="362" spans="1:14" ht="18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20"/>
      <c r="N362" s="16"/>
    </row>
    <row r="363" spans="1:14" ht="18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20"/>
      <c r="N363" s="16"/>
    </row>
    <row r="364" spans="1:14" ht="18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20"/>
      <c r="N364" s="16"/>
    </row>
    <row r="365" spans="1:14" ht="18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20"/>
      <c r="N365" s="16"/>
    </row>
    <row r="366" spans="1:14" ht="18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20"/>
      <c r="N366" s="16"/>
    </row>
    <row r="367" spans="1:14" ht="18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20"/>
      <c r="N367" s="16"/>
    </row>
    <row r="368" spans="1:14" ht="18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20"/>
      <c r="N368" s="16"/>
    </row>
    <row r="369" spans="1:14" ht="18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20"/>
      <c r="N369" s="16"/>
    </row>
    <row r="370" spans="1:14" ht="18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20"/>
      <c r="N370" s="16"/>
    </row>
    <row r="371" spans="1:14" ht="18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20"/>
      <c r="N371" s="16"/>
    </row>
    <row r="372" spans="1:14" ht="18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20"/>
      <c r="N372" s="16"/>
    </row>
    <row r="373" spans="1:14" ht="18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20"/>
      <c r="N373" s="16"/>
    </row>
    <row r="374" spans="1:14" ht="18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20"/>
      <c r="N374" s="16"/>
    </row>
    <row r="375" spans="1:14" ht="18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20"/>
      <c r="N375" s="16"/>
    </row>
    <row r="376" spans="1:14" ht="18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20"/>
      <c r="N376" s="16"/>
    </row>
    <row r="377" spans="1:14" ht="18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20"/>
      <c r="N377" s="16"/>
    </row>
    <row r="378" spans="1:14" ht="18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20"/>
      <c r="N378" s="16"/>
    </row>
    <row r="379" spans="1:14" ht="18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20"/>
      <c r="N379" s="16"/>
    </row>
    <row r="380" spans="1:14" ht="18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20"/>
      <c r="N380" s="16"/>
    </row>
    <row r="381" spans="1:14" ht="18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20"/>
      <c r="N381" s="16"/>
    </row>
    <row r="382" spans="1:14" ht="18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20"/>
      <c r="N382" s="16"/>
    </row>
    <row r="383" spans="1:14" ht="18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20"/>
      <c r="N383" s="16"/>
    </row>
    <row r="384" spans="1:14" ht="18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20"/>
      <c r="N384" s="16"/>
    </row>
    <row r="385" spans="1:14" ht="18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20"/>
      <c r="N385" s="16"/>
    </row>
    <row r="386" spans="1:14" ht="18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20"/>
      <c r="N386" s="16"/>
    </row>
    <row r="387" spans="1:14" ht="18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20"/>
      <c r="N387" s="16"/>
    </row>
    <row r="388" spans="1:14" ht="18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20"/>
      <c r="N388" s="16"/>
    </row>
    <row r="389" spans="1:14" ht="18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20"/>
      <c r="N389" s="16"/>
    </row>
    <row r="390" spans="1:14" ht="18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20"/>
      <c r="N390" s="16"/>
    </row>
    <row r="391" spans="1:14" ht="18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20"/>
      <c r="N391" s="16"/>
    </row>
    <row r="392" spans="1:14" ht="18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20"/>
      <c r="N392" s="16"/>
    </row>
    <row r="393" spans="1:14" ht="18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20"/>
      <c r="N393" s="16"/>
    </row>
    <row r="394" spans="1:14" ht="18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20"/>
      <c r="N394" s="16"/>
    </row>
    <row r="395" spans="1:14" ht="18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20"/>
      <c r="N395" s="16"/>
    </row>
    <row r="396" spans="1:14" ht="18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20"/>
      <c r="N396" s="16"/>
    </row>
    <row r="397" spans="1:14" ht="18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20"/>
      <c r="N397" s="16"/>
    </row>
    <row r="398" spans="1:14" ht="18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20"/>
      <c r="N398" s="16"/>
    </row>
    <row r="399" spans="1:14" ht="18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20"/>
      <c r="N399" s="16"/>
    </row>
    <row r="400" spans="1:14" ht="18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20"/>
      <c r="N400" s="16"/>
    </row>
    <row r="401" spans="1:14" ht="18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20"/>
      <c r="N401" s="16"/>
    </row>
    <row r="402" spans="1:14" ht="18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20"/>
      <c r="N402" s="16"/>
    </row>
    <row r="403" spans="1:14" ht="18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20"/>
      <c r="N403" s="16"/>
    </row>
    <row r="404" spans="1:14" ht="18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20"/>
      <c r="N404" s="16"/>
    </row>
    <row r="405" spans="1:14" ht="18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20"/>
      <c r="N405" s="16"/>
    </row>
    <row r="406" spans="1:14" ht="18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20"/>
      <c r="N406" s="16"/>
    </row>
    <row r="407" spans="1:14" ht="18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20"/>
      <c r="N407" s="16"/>
    </row>
    <row r="408" spans="1:14" ht="18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20"/>
      <c r="N408" s="16"/>
    </row>
    <row r="409" spans="1:14" ht="18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20"/>
      <c r="N409" s="16"/>
    </row>
    <row r="410" spans="1:14" ht="18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20"/>
      <c r="N410" s="16"/>
    </row>
    <row r="411" spans="1:14" ht="18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20"/>
      <c r="N411" s="16"/>
    </row>
    <row r="412" spans="1:14" ht="18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20"/>
      <c r="N412" s="16"/>
    </row>
    <row r="413" spans="1:14" ht="18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20"/>
      <c r="N413" s="16"/>
    </row>
    <row r="414" spans="1:14" ht="18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20"/>
      <c r="N414" s="16"/>
    </row>
    <row r="415" spans="1:14" ht="18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20"/>
      <c r="N415" s="16"/>
    </row>
    <row r="416" spans="1:14" ht="18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20"/>
      <c r="N416" s="16"/>
    </row>
    <row r="417" spans="1:14" ht="18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20"/>
      <c r="N417" s="16"/>
    </row>
    <row r="418" spans="1:14" ht="18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20"/>
      <c r="N418" s="16"/>
    </row>
    <row r="419" spans="1:14" ht="18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20"/>
      <c r="N419" s="16"/>
    </row>
    <row r="420" spans="1:14" ht="18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20"/>
      <c r="N420" s="16"/>
    </row>
    <row r="421" spans="1:14" ht="18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20"/>
      <c r="N421" s="16"/>
    </row>
    <row r="422" spans="1:14" ht="18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20"/>
      <c r="N422" s="16"/>
    </row>
    <row r="423" spans="1:14" ht="18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20"/>
      <c r="N423" s="16"/>
    </row>
    <row r="424" spans="1:14" ht="18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20"/>
      <c r="N424" s="16"/>
    </row>
    <row r="425" spans="1:14" ht="18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20"/>
      <c r="N425" s="16"/>
    </row>
    <row r="426" spans="1:14" ht="18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20"/>
      <c r="N426" s="16"/>
    </row>
    <row r="427" spans="1:14" ht="18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20"/>
      <c r="N427" s="16"/>
    </row>
    <row r="428" spans="1:14" ht="18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20"/>
      <c r="N428" s="16"/>
    </row>
    <row r="429" spans="1:14" ht="18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20"/>
      <c r="N429" s="16"/>
    </row>
    <row r="430" spans="1:14" ht="18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20"/>
      <c r="N430" s="16"/>
    </row>
    <row r="431" spans="1:14" ht="18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20"/>
      <c r="N431" s="16"/>
    </row>
    <row r="432" spans="1:14" ht="18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20"/>
      <c r="N432" s="16"/>
    </row>
    <row r="433" spans="1:14" ht="18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20"/>
      <c r="N433" s="16"/>
    </row>
    <row r="434" spans="1:14" ht="18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20"/>
      <c r="N434" s="16"/>
    </row>
    <row r="435" spans="1:14" ht="18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20"/>
      <c r="N435" s="16"/>
    </row>
    <row r="436" spans="1:14" ht="18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20"/>
      <c r="N436" s="16"/>
    </row>
    <row r="437" spans="1:14" ht="18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20"/>
      <c r="N437" s="16"/>
    </row>
    <row r="438" spans="1:14" ht="18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20"/>
      <c r="N438" s="16"/>
    </row>
    <row r="439" spans="1:14" ht="18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20"/>
      <c r="N439" s="16"/>
    </row>
    <row r="440" spans="1:14" ht="18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20"/>
      <c r="N440" s="16"/>
    </row>
    <row r="441" spans="1:14" ht="18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20"/>
      <c r="N441" s="16"/>
    </row>
    <row r="442" spans="1:14" ht="18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20"/>
      <c r="N442" s="16"/>
    </row>
    <row r="443" spans="1:14" ht="18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20"/>
      <c r="N443" s="16"/>
    </row>
    <row r="444" spans="1:14" ht="18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20"/>
      <c r="N444" s="16"/>
    </row>
    <row r="445" spans="1:14" ht="18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20"/>
      <c r="N445" s="16"/>
    </row>
    <row r="446" spans="1:14" ht="18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20"/>
      <c r="N446" s="16"/>
    </row>
    <row r="447" spans="1:14" ht="18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20"/>
      <c r="N447" s="16"/>
    </row>
    <row r="448" spans="1:14" ht="18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20"/>
      <c r="N448" s="16"/>
    </row>
    <row r="449" spans="1:14" ht="18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20"/>
      <c r="N449" s="16"/>
    </row>
    <row r="450" spans="1:14" ht="18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20"/>
      <c r="N450" s="16"/>
    </row>
    <row r="451" spans="1:14" ht="18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20"/>
      <c r="N451" s="16"/>
    </row>
    <row r="452" spans="1:14" ht="18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20"/>
      <c r="N452" s="16"/>
    </row>
    <row r="453" spans="1:14" ht="18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20"/>
      <c r="N453" s="16"/>
    </row>
    <row r="454" spans="1:14" ht="18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20"/>
      <c r="N454" s="16"/>
    </row>
    <row r="455" spans="1:14" ht="18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20"/>
      <c r="N455" s="16"/>
    </row>
    <row r="456" spans="1:14" ht="18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20"/>
      <c r="N456" s="16"/>
    </row>
    <row r="457" spans="1:14" ht="18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20"/>
      <c r="N457" s="16"/>
    </row>
    <row r="458" spans="1:14" ht="18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20"/>
      <c r="N458" s="16"/>
    </row>
    <row r="459" spans="1:14" ht="18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20"/>
      <c r="N459" s="16"/>
    </row>
    <row r="460" spans="1:14" ht="18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20"/>
      <c r="N460" s="16"/>
    </row>
    <row r="461" spans="1:14" ht="18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20"/>
      <c r="N461" s="16"/>
    </row>
    <row r="462" spans="1:14" ht="18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20"/>
      <c r="N462" s="16"/>
    </row>
    <row r="463" spans="1:14" ht="18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20"/>
      <c r="N463" s="16"/>
    </row>
    <row r="464" spans="1:14" ht="18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20"/>
      <c r="N464" s="16"/>
    </row>
    <row r="465" spans="1:14" ht="18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20"/>
      <c r="N465" s="16"/>
    </row>
    <row r="466" spans="1:14" ht="18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20"/>
      <c r="N466" s="16"/>
    </row>
    <row r="467" spans="1:14" ht="18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20"/>
      <c r="N467" s="16"/>
    </row>
    <row r="468" spans="1:14" ht="18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20"/>
      <c r="N468" s="16"/>
    </row>
    <row r="469" spans="1:14" ht="18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20"/>
      <c r="N469" s="16"/>
    </row>
    <row r="470" spans="1:14" ht="18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20"/>
      <c r="N470" s="16"/>
    </row>
    <row r="471" spans="1:14" ht="18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20"/>
      <c r="N471" s="16"/>
    </row>
    <row r="472" spans="1:14" ht="18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20"/>
      <c r="N472" s="16"/>
    </row>
    <row r="473" spans="1:14" ht="18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20"/>
      <c r="N473" s="16"/>
    </row>
    <row r="474" spans="1:14" ht="18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20"/>
      <c r="N474" s="16"/>
    </row>
    <row r="475" spans="1:14" ht="18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20"/>
      <c r="N475" s="16"/>
    </row>
    <row r="476" spans="1:14" ht="18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20"/>
      <c r="N476" s="16"/>
    </row>
    <row r="477" spans="1:14" ht="18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20"/>
      <c r="N477" s="16"/>
    </row>
    <row r="478" spans="1:14" ht="18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20"/>
      <c r="N478" s="16"/>
    </row>
    <row r="479" spans="1:14" ht="18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20"/>
      <c r="N479" s="16"/>
    </row>
    <row r="480" spans="1:14" ht="18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20"/>
      <c r="N480" s="16"/>
    </row>
    <row r="481" spans="1:14" ht="18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20"/>
      <c r="N481" s="16"/>
    </row>
    <row r="482" spans="1:14" ht="18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20"/>
      <c r="N482" s="16"/>
    </row>
    <row r="483" spans="1:14" ht="18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20"/>
      <c r="N483" s="16"/>
    </row>
    <row r="484" spans="1:14" ht="18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20"/>
      <c r="N484" s="16"/>
    </row>
    <row r="485" spans="1:14" ht="18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20"/>
      <c r="N485" s="16"/>
    </row>
    <row r="486" spans="1:14" ht="18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20"/>
      <c r="N486" s="16"/>
    </row>
    <row r="487" spans="1:14" ht="18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20"/>
      <c r="N487" s="16"/>
    </row>
    <row r="488" spans="1:14" ht="18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20"/>
      <c r="N488" s="16"/>
    </row>
    <row r="489" spans="1:14" ht="18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20"/>
      <c r="N489" s="16"/>
    </row>
    <row r="490" spans="1:14" ht="18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20"/>
      <c r="N490" s="16"/>
    </row>
    <row r="491" spans="1:14" ht="18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20"/>
      <c r="N491" s="16"/>
    </row>
    <row r="492" spans="1:14" ht="18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20"/>
      <c r="N492" s="16"/>
    </row>
    <row r="493" spans="1:14" ht="18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20"/>
      <c r="N493" s="16"/>
    </row>
    <row r="494" spans="1:14" ht="18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20"/>
      <c r="N494" s="16"/>
    </row>
    <row r="495" spans="1:14" ht="18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20"/>
      <c r="N495" s="16"/>
    </row>
    <row r="496" spans="1:14" ht="18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20"/>
      <c r="N496" s="16"/>
    </row>
    <row r="497" spans="1:14" ht="18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20"/>
      <c r="N497" s="16"/>
    </row>
    <row r="498" spans="1:14" ht="18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20"/>
      <c r="N498" s="16"/>
    </row>
    <row r="499" spans="1:14" ht="18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20"/>
      <c r="N499" s="16"/>
    </row>
    <row r="500" spans="1:14" ht="18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20"/>
      <c r="N500" s="16"/>
    </row>
    <row r="501" spans="1:14" ht="18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20"/>
      <c r="N501" s="16"/>
    </row>
    <row r="502" spans="1:14" ht="18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20"/>
      <c r="N502" s="16"/>
    </row>
    <row r="503" spans="1:14" ht="18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20"/>
      <c r="N503" s="16"/>
    </row>
    <row r="504" spans="1:14" ht="18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20"/>
      <c r="N504" s="16"/>
    </row>
    <row r="505" spans="1:14" ht="18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20"/>
      <c r="N505" s="16"/>
    </row>
    <row r="506" spans="1:14" ht="18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20"/>
      <c r="N506" s="16"/>
    </row>
    <row r="507" spans="1:14" ht="18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20"/>
      <c r="N507" s="16"/>
    </row>
    <row r="508" spans="1:14" ht="18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20"/>
      <c r="N508" s="16"/>
    </row>
    <row r="509" spans="1:14" ht="18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20"/>
      <c r="N509" s="16"/>
    </row>
    <row r="510" spans="1:14" ht="18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20"/>
      <c r="N510" s="16"/>
    </row>
    <row r="511" spans="1:14" ht="18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20"/>
      <c r="N511" s="16"/>
    </row>
    <row r="512" spans="1:14" ht="18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20"/>
      <c r="N512" s="16"/>
    </row>
    <row r="513" spans="1:14" ht="18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20"/>
      <c r="N513" s="16"/>
    </row>
    <row r="514" spans="1:14" ht="18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20"/>
      <c r="N514" s="16"/>
    </row>
    <row r="515" spans="1:14" ht="18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20"/>
      <c r="N515" s="16"/>
    </row>
    <row r="516" spans="1:14" ht="18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20"/>
      <c r="N516" s="16"/>
    </row>
    <row r="517" spans="1:14" ht="18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20"/>
      <c r="N517" s="16"/>
    </row>
    <row r="518" spans="1:14" ht="18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20"/>
      <c r="N518" s="16"/>
    </row>
    <row r="519" spans="1:14" ht="18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20"/>
      <c r="N519" s="16"/>
    </row>
    <row r="520" spans="1:14" ht="18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20"/>
      <c r="N520" s="16"/>
    </row>
    <row r="521" spans="1:14" ht="18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20"/>
      <c r="N521" s="16"/>
    </row>
    <row r="522" spans="1:14" ht="18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20"/>
      <c r="N522" s="16"/>
    </row>
    <row r="523" spans="1:14" ht="18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20"/>
      <c r="N523" s="16"/>
    </row>
    <row r="524" spans="1:14" ht="18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20"/>
      <c r="N524" s="16"/>
    </row>
    <row r="525" spans="1:14" ht="18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20"/>
      <c r="N525" s="16"/>
    </row>
    <row r="526" spans="1:14" ht="18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20"/>
      <c r="N526" s="16"/>
    </row>
    <row r="527" spans="1:14" ht="18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20"/>
      <c r="N527" s="16"/>
    </row>
    <row r="528" spans="1:14" ht="18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20"/>
      <c r="N528" s="16"/>
    </row>
    <row r="529" spans="1:14" ht="18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20"/>
      <c r="N529" s="16"/>
    </row>
    <row r="530" spans="1:14" ht="18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20"/>
      <c r="N530" s="16"/>
    </row>
    <row r="531" spans="1:14" ht="18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20"/>
      <c r="N531" s="16"/>
    </row>
    <row r="532" spans="1:14" ht="18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20"/>
      <c r="N532" s="16"/>
    </row>
    <row r="533" spans="1:14" ht="18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20"/>
      <c r="N533" s="16"/>
    </row>
    <row r="534" spans="1:14" ht="18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20"/>
      <c r="N534" s="16"/>
    </row>
    <row r="535" spans="1:14" ht="18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20"/>
      <c r="N535" s="16"/>
    </row>
    <row r="536" spans="1:14" ht="18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20"/>
      <c r="N536" s="16"/>
    </row>
    <row r="537" spans="1:14" ht="18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20"/>
      <c r="N537" s="16"/>
    </row>
    <row r="538" spans="1:14" ht="18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20"/>
      <c r="N538" s="16"/>
    </row>
    <row r="539" spans="1:14" ht="18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20"/>
      <c r="N539" s="16"/>
    </row>
    <row r="540" spans="1:14" ht="18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20"/>
      <c r="N540" s="16"/>
    </row>
    <row r="541" spans="1:14" ht="18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20"/>
      <c r="N541" s="16"/>
    </row>
    <row r="542" spans="1:14" ht="18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20"/>
      <c r="N542" s="16"/>
    </row>
    <row r="543" spans="1:14" ht="18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20"/>
      <c r="N543" s="16"/>
    </row>
    <row r="544" spans="1:14" ht="18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20"/>
      <c r="N544" s="16"/>
    </row>
    <row r="545" spans="1:14" ht="18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20"/>
      <c r="N545" s="16"/>
    </row>
    <row r="546" spans="1:14" ht="18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20"/>
      <c r="N546" s="16"/>
    </row>
    <row r="547" spans="1:14" ht="18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20"/>
      <c r="N547" s="16"/>
    </row>
    <row r="548" spans="1:14" ht="18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20"/>
      <c r="N548" s="16"/>
    </row>
    <row r="549" spans="1:14" ht="18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20"/>
      <c r="N549" s="16"/>
    </row>
    <row r="550" spans="1:14" ht="18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20"/>
      <c r="N550" s="16"/>
    </row>
    <row r="551" spans="1:14" ht="18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20"/>
      <c r="N551" s="16"/>
    </row>
    <row r="552" spans="1:14" ht="18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20"/>
      <c r="N552" s="16"/>
    </row>
    <row r="553" spans="1:14" ht="18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20"/>
      <c r="N553" s="16"/>
    </row>
    <row r="554" spans="1:14" ht="18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20"/>
      <c r="N554" s="16"/>
    </row>
    <row r="555" spans="1:14" ht="18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20"/>
      <c r="N555" s="16"/>
    </row>
    <row r="556" spans="1:14" ht="18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20"/>
      <c r="N556" s="16"/>
    </row>
    <row r="557" spans="1:14" ht="18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20"/>
      <c r="N557" s="16"/>
    </row>
    <row r="558" spans="1:14" ht="18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20"/>
      <c r="N558" s="16"/>
    </row>
    <row r="559" spans="1:14" ht="18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20"/>
      <c r="N559" s="16"/>
    </row>
    <row r="560" spans="1:14" ht="18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20"/>
      <c r="N560" s="16"/>
    </row>
    <row r="561" spans="1:14" ht="18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20"/>
      <c r="N561" s="16"/>
    </row>
    <row r="562" spans="1:14" ht="18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20"/>
      <c r="N562" s="16"/>
    </row>
    <row r="563" spans="1:14" ht="18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20"/>
      <c r="N563" s="16"/>
    </row>
    <row r="564" spans="1:14" ht="18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20"/>
      <c r="N564" s="16"/>
    </row>
    <row r="565" spans="1:14" ht="18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20"/>
      <c r="N565" s="16"/>
    </row>
    <row r="566" spans="1:14" ht="18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20"/>
      <c r="N566" s="16"/>
    </row>
    <row r="567" spans="1:14" ht="18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20"/>
      <c r="N567" s="16"/>
    </row>
    <row r="568" spans="1:14" ht="18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20"/>
      <c r="N568" s="16"/>
    </row>
    <row r="569" spans="1:14" ht="18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20"/>
      <c r="N569" s="16"/>
    </row>
    <row r="570" spans="1:14" ht="18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20"/>
      <c r="N570" s="16"/>
    </row>
    <row r="571" spans="1:14" ht="18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20"/>
      <c r="N571" s="16"/>
    </row>
    <row r="572" spans="1:14" ht="18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20"/>
      <c r="N572" s="16"/>
    </row>
    <row r="573" spans="1:14" ht="18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20"/>
      <c r="N573" s="16"/>
    </row>
    <row r="574" spans="1:14" ht="18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20"/>
      <c r="N574" s="16"/>
    </row>
    <row r="575" spans="1:14" ht="18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20"/>
      <c r="N575" s="16"/>
    </row>
    <row r="576" spans="1:14" ht="18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20"/>
      <c r="N576" s="16"/>
    </row>
    <row r="577" spans="1:14" ht="18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20"/>
      <c r="N577" s="16"/>
    </row>
    <row r="578" spans="1:14" ht="18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20"/>
      <c r="N578" s="16"/>
    </row>
    <row r="579" spans="1:14" ht="18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20"/>
      <c r="N579" s="16"/>
    </row>
    <row r="580" spans="1:14" ht="18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20"/>
      <c r="N580" s="16"/>
    </row>
    <row r="581" spans="1:14" ht="18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20"/>
      <c r="N581" s="16"/>
    </row>
    <row r="582" spans="1:14" ht="18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20"/>
      <c r="N582" s="16"/>
    </row>
    <row r="583" spans="1:14" ht="18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20"/>
      <c r="N583" s="16"/>
    </row>
    <row r="584" spans="1:14" ht="18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20"/>
      <c r="N584" s="16"/>
    </row>
    <row r="585" spans="1:14" ht="18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20"/>
      <c r="N585" s="16"/>
    </row>
    <row r="586" spans="1:14" ht="18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20"/>
      <c r="N586" s="16"/>
    </row>
    <row r="587" spans="1:14" ht="18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20"/>
      <c r="N587" s="16"/>
    </row>
    <row r="588" spans="1:14" ht="18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20"/>
      <c r="N588" s="16"/>
    </row>
    <row r="589" spans="1:14" ht="18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20"/>
      <c r="N589" s="16"/>
    </row>
    <row r="590" spans="1:14" ht="18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20"/>
      <c r="N590" s="16"/>
    </row>
    <row r="591" spans="1:14" ht="18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20"/>
      <c r="N591" s="16"/>
    </row>
    <row r="592" spans="1:14" ht="18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20"/>
      <c r="N592" s="16"/>
    </row>
    <row r="593" spans="1:14" ht="18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20"/>
      <c r="N593" s="16"/>
    </row>
    <row r="594" spans="1:14" ht="18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20"/>
      <c r="N594" s="16"/>
    </row>
    <row r="595" spans="1:14" ht="18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20"/>
      <c r="N595" s="16"/>
    </row>
    <row r="596" spans="1:14" ht="18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20"/>
      <c r="N596" s="16"/>
    </row>
    <row r="597" spans="1:14" ht="18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20"/>
      <c r="N597" s="16"/>
    </row>
    <row r="598" spans="1:14" ht="18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20"/>
      <c r="N598" s="16"/>
    </row>
    <row r="599" spans="1:14" ht="18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20"/>
      <c r="N599" s="16"/>
    </row>
    <row r="600" spans="1:14" ht="18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20"/>
      <c r="N600" s="16"/>
    </row>
    <row r="601" spans="1:14" ht="18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20"/>
      <c r="N601" s="16"/>
    </row>
    <row r="602" spans="1:14" ht="18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20"/>
      <c r="N602" s="16"/>
    </row>
    <row r="603" spans="1:14" ht="18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20"/>
      <c r="N603" s="16"/>
    </row>
    <row r="604" spans="1:14" ht="18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20"/>
      <c r="N604" s="16"/>
    </row>
    <row r="605" spans="1:14" ht="18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20"/>
      <c r="N605" s="16"/>
    </row>
    <row r="606" spans="1:14" ht="18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20"/>
      <c r="N606" s="16"/>
    </row>
    <row r="607" spans="1:14" ht="18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20"/>
      <c r="N607" s="16"/>
    </row>
    <row r="608" spans="1:14" ht="18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20"/>
      <c r="N608" s="16"/>
    </row>
    <row r="609" spans="1:14" ht="18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20"/>
      <c r="N609" s="16"/>
    </row>
    <row r="610" spans="1:14" ht="18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20"/>
      <c r="N610" s="16"/>
    </row>
    <row r="611" spans="1:14" ht="18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20"/>
      <c r="N611" s="16"/>
    </row>
    <row r="612" spans="1:14" ht="18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20"/>
      <c r="N612" s="16"/>
    </row>
    <row r="613" spans="1:14" ht="18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20"/>
      <c r="N613" s="16"/>
    </row>
    <row r="614" spans="1:14" ht="18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20"/>
      <c r="N614" s="16"/>
    </row>
    <row r="615" spans="1:14" ht="18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20"/>
      <c r="N615" s="16"/>
    </row>
    <row r="616" spans="1:14" ht="18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20"/>
      <c r="N616" s="16"/>
    </row>
    <row r="617" spans="1:14" ht="18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20"/>
      <c r="N617" s="16"/>
    </row>
    <row r="618" spans="1:14" ht="18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20"/>
      <c r="N618" s="16"/>
    </row>
    <row r="619" spans="1:14" ht="18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20"/>
      <c r="N619" s="16"/>
    </row>
    <row r="620" spans="1:14" ht="18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20"/>
      <c r="N620" s="16"/>
    </row>
    <row r="621" spans="1:14" ht="18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20"/>
      <c r="N621" s="16"/>
    </row>
    <row r="622" spans="1:14" ht="18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20"/>
      <c r="N622" s="16"/>
    </row>
    <row r="623" spans="1:14" ht="18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20"/>
      <c r="N623" s="16"/>
    </row>
    <row r="624" spans="1:14" ht="18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20"/>
      <c r="N624" s="16"/>
    </row>
    <row r="625" spans="1:14" ht="18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20"/>
      <c r="N625" s="16"/>
    </row>
    <row r="626" spans="1:14" ht="18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20"/>
      <c r="N626" s="16"/>
    </row>
    <row r="627" spans="1:14" ht="18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20"/>
      <c r="N627" s="16"/>
    </row>
    <row r="628" spans="1:14" ht="18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20"/>
      <c r="N628" s="16"/>
    </row>
    <row r="629" spans="1:14" ht="18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20"/>
      <c r="N629" s="16"/>
    </row>
    <row r="630" spans="1:14" ht="18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20"/>
      <c r="N630" s="16"/>
    </row>
    <row r="631" spans="1:14" ht="18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20"/>
      <c r="N631" s="16"/>
    </row>
    <row r="632" spans="1:14" ht="18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20"/>
      <c r="N632" s="16"/>
    </row>
    <row r="633" spans="1:14" ht="18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20"/>
      <c r="N633" s="16"/>
    </row>
    <row r="634" spans="1:14" ht="18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20"/>
      <c r="N634" s="16"/>
    </row>
    <row r="635" spans="1:14" ht="18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20"/>
      <c r="N635" s="16"/>
    </row>
    <row r="636" spans="1:14" ht="18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20"/>
      <c r="N636" s="16"/>
    </row>
    <row r="637" spans="1:14" ht="18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20"/>
      <c r="N637" s="16"/>
    </row>
    <row r="638" spans="1:14" ht="18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20"/>
      <c r="N638" s="16"/>
    </row>
    <row r="639" spans="1:14" ht="18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20"/>
      <c r="N639" s="16"/>
    </row>
    <row r="640" spans="1:14" ht="18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20"/>
      <c r="N640" s="16"/>
    </row>
    <row r="641" spans="1:14" ht="18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20"/>
      <c r="N641" s="16"/>
    </row>
    <row r="642" spans="1:14" ht="18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20"/>
      <c r="N642" s="16"/>
    </row>
    <row r="643" spans="1:14" ht="18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20"/>
      <c r="N643" s="16"/>
    </row>
    <row r="644" spans="1:14" ht="18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20"/>
      <c r="N644" s="16"/>
    </row>
    <row r="645" spans="1:14" ht="18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20"/>
      <c r="N645" s="16"/>
    </row>
    <row r="646" spans="1:14" ht="18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20"/>
      <c r="N646" s="16"/>
    </row>
    <row r="647" spans="1:14" ht="18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20"/>
      <c r="N647" s="16"/>
    </row>
    <row r="648" spans="1:14" ht="18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20"/>
      <c r="N648" s="16"/>
    </row>
    <row r="649" spans="1:14" ht="18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20"/>
      <c r="N649" s="16"/>
    </row>
    <row r="650" spans="1:14" ht="18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20"/>
      <c r="N650" s="16"/>
    </row>
    <row r="651" spans="1:14" ht="18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20"/>
      <c r="N651" s="16"/>
    </row>
    <row r="652" spans="1:14" ht="18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20"/>
      <c r="N652" s="16"/>
    </row>
    <row r="653" spans="1:14" ht="18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20"/>
      <c r="N653" s="16"/>
    </row>
    <row r="654" spans="1:14" ht="18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20"/>
      <c r="N654" s="16"/>
    </row>
    <row r="655" spans="1:14" ht="18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20"/>
      <c r="N655" s="16"/>
    </row>
    <row r="656" spans="1:14" ht="18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20"/>
      <c r="N656" s="16"/>
    </row>
    <row r="657" spans="1:14" ht="18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20"/>
      <c r="N657" s="16"/>
    </row>
    <row r="658" spans="1:14" ht="18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20"/>
      <c r="N658" s="16"/>
    </row>
    <row r="659" spans="1:14" ht="18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20"/>
      <c r="N659" s="16"/>
    </row>
    <row r="660" spans="1:14" ht="18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20"/>
      <c r="N660" s="16"/>
    </row>
    <row r="661" spans="1:14" ht="18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20"/>
      <c r="N661" s="16"/>
    </row>
    <row r="662" spans="1:14" ht="18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20"/>
      <c r="N662" s="16"/>
    </row>
    <row r="663" spans="1:14" ht="18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20"/>
      <c r="N663" s="16"/>
    </row>
    <row r="664" spans="1:14" ht="18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20"/>
      <c r="N664" s="16"/>
    </row>
    <row r="665" spans="1:14" ht="18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20"/>
      <c r="N665" s="16"/>
    </row>
    <row r="666" spans="1:14" ht="18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20"/>
      <c r="N666" s="16"/>
    </row>
    <row r="667" spans="1:14" ht="18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20"/>
      <c r="N667" s="16"/>
    </row>
    <row r="668" spans="1:14" ht="18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20"/>
      <c r="N668" s="16"/>
    </row>
    <row r="669" spans="1:14" ht="18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20"/>
      <c r="N669" s="16"/>
    </row>
    <row r="670" spans="1:14" ht="18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20"/>
      <c r="N670" s="16"/>
    </row>
    <row r="671" spans="1:14" ht="18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20"/>
      <c r="N671" s="16"/>
    </row>
    <row r="672" spans="1:14" ht="18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20"/>
      <c r="N672" s="16"/>
    </row>
    <row r="673" spans="1:14" ht="18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20"/>
      <c r="N673" s="16"/>
    </row>
    <row r="674" spans="1:14" ht="18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20"/>
      <c r="N674" s="16"/>
    </row>
    <row r="675" spans="1:14" ht="18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20"/>
      <c r="N675" s="16"/>
    </row>
    <row r="676" spans="1:14" ht="18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20"/>
      <c r="N676" s="16"/>
    </row>
    <row r="677" spans="1:14" ht="18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20"/>
      <c r="N677" s="16"/>
    </row>
    <row r="678" spans="1:14" ht="18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20"/>
      <c r="N678" s="16"/>
    </row>
    <row r="679" spans="1:14" ht="18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20"/>
      <c r="N679" s="16"/>
    </row>
    <row r="680" spans="1:14" ht="18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20"/>
      <c r="N680" s="16"/>
    </row>
    <row r="681" spans="1:14" ht="18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20"/>
      <c r="N681" s="16"/>
    </row>
    <row r="682" spans="1:14" ht="18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20"/>
      <c r="N682" s="16"/>
    </row>
    <row r="683" spans="1:14" ht="18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20"/>
      <c r="N683" s="16"/>
    </row>
    <row r="684" spans="1:14" ht="18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20"/>
      <c r="N684" s="16"/>
    </row>
    <row r="685" spans="1:14" ht="18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20"/>
      <c r="N685" s="16"/>
    </row>
    <row r="686" spans="1:14" ht="18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20"/>
      <c r="N686" s="16"/>
    </row>
    <row r="687" spans="1:14" ht="18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20"/>
      <c r="N687" s="16"/>
    </row>
    <row r="688" spans="1:14" ht="18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20"/>
      <c r="N688" s="16"/>
    </row>
    <row r="689" spans="1:14" ht="18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20"/>
      <c r="N689" s="16"/>
    </row>
    <row r="690" spans="1:14" ht="18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20"/>
      <c r="N690" s="16"/>
    </row>
    <row r="691" spans="1:14" ht="18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20"/>
      <c r="N691" s="16"/>
    </row>
    <row r="692" spans="1:14" ht="18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20"/>
      <c r="N692" s="16"/>
    </row>
    <row r="693" spans="1:14" ht="18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20"/>
      <c r="N693" s="16"/>
    </row>
    <row r="694" spans="1:14" ht="18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20"/>
      <c r="N694" s="16"/>
    </row>
    <row r="695" spans="1:14" ht="18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20"/>
      <c r="N695" s="16"/>
    </row>
    <row r="696" spans="1:14" ht="18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20"/>
      <c r="N696" s="16"/>
    </row>
    <row r="697" spans="1:14" ht="18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20"/>
      <c r="N697" s="16"/>
    </row>
    <row r="698" spans="1:14" ht="18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20"/>
      <c r="N698" s="16"/>
    </row>
    <row r="699" spans="1:14" ht="18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20"/>
      <c r="N699" s="16"/>
    </row>
    <row r="700" spans="1:14" ht="18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20"/>
      <c r="N700" s="16"/>
    </row>
    <row r="701" spans="1:14" ht="18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20"/>
      <c r="N701" s="16"/>
    </row>
    <row r="702" spans="1:14" ht="18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20"/>
      <c r="N702" s="16"/>
    </row>
    <row r="703" spans="1:14" ht="18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20"/>
      <c r="N703" s="16"/>
    </row>
    <row r="704" spans="1:14" ht="18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20"/>
      <c r="N704" s="16"/>
    </row>
    <row r="705" spans="1:14" ht="18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20"/>
      <c r="N705" s="16"/>
    </row>
    <row r="706" spans="1:14" ht="18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20"/>
      <c r="N706" s="16"/>
    </row>
    <row r="707" spans="1:14" ht="18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20"/>
      <c r="N707" s="16"/>
    </row>
    <row r="708" spans="1:14" ht="18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20"/>
      <c r="N708" s="16"/>
    </row>
    <row r="709" spans="1:14" ht="18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20"/>
      <c r="N709" s="16"/>
    </row>
    <row r="710" spans="1:14" ht="18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20"/>
      <c r="N710" s="16"/>
    </row>
    <row r="711" spans="1:14" ht="18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20"/>
      <c r="N711" s="16"/>
    </row>
    <row r="712" spans="1:14" ht="18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20"/>
      <c r="N712" s="16"/>
    </row>
    <row r="713" spans="1:14" ht="18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20"/>
      <c r="N713" s="16"/>
    </row>
    <row r="714" spans="1:14" ht="18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20"/>
      <c r="N714" s="16"/>
    </row>
    <row r="715" spans="1:14" ht="18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20"/>
      <c r="N715" s="16"/>
    </row>
    <row r="716" spans="1:14" ht="18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20"/>
      <c r="N716" s="16"/>
    </row>
    <row r="717" spans="1:14" ht="18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20"/>
      <c r="N717" s="16"/>
    </row>
    <row r="718" spans="1:14" ht="18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20"/>
      <c r="N718" s="16"/>
    </row>
    <row r="719" spans="1:14" ht="18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20"/>
      <c r="N719" s="16"/>
    </row>
    <row r="720" spans="1:14" ht="18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20"/>
      <c r="N720" s="16"/>
    </row>
    <row r="721" spans="1:14" ht="18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20"/>
      <c r="N721" s="16"/>
    </row>
    <row r="722" spans="1:14" ht="18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20"/>
      <c r="N722" s="16"/>
    </row>
    <row r="723" spans="1:14" ht="18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20"/>
      <c r="N723" s="16"/>
    </row>
    <row r="724" spans="1:14" ht="18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20"/>
      <c r="N724" s="16"/>
    </row>
    <row r="725" spans="1:14" ht="18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20"/>
      <c r="N725" s="16"/>
    </row>
    <row r="726" spans="1:14" ht="18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20"/>
      <c r="N726" s="16"/>
    </row>
    <row r="727" spans="1:14" ht="18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20"/>
      <c r="N727" s="16"/>
    </row>
    <row r="728" spans="1:14" ht="18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20"/>
      <c r="N728" s="16"/>
    </row>
    <row r="729" spans="1:14" ht="18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20"/>
      <c r="N729" s="16"/>
    </row>
    <row r="730" spans="1:14" ht="18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20"/>
      <c r="N730" s="16"/>
    </row>
    <row r="731" spans="1:14" ht="18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20"/>
      <c r="N731" s="16"/>
    </row>
    <row r="732" spans="1:14" ht="18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20"/>
      <c r="N732" s="16"/>
    </row>
    <row r="733" spans="1:14" ht="18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20"/>
      <c r="N733" s="16"/>
    </row>
    <row r="734" spans="1:14" ht="18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20"/>
      <c r="N734" s="16"/>
    </row>
    <row r="735" spans="1:14" ht="18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20"/>
      <c r="N735" s="16"/>
    </row>
    <row r="736" spans="1:14" ht="18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20"/>
      <c r="N736" s="16"/>
    </row>
    <row r="737" spans="1:14" ht="18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20"/>
      <c r="N737" s="16"/>
    </row>
    <row r="738" spans="1:14" ht="18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20"/>
      <c r="N738" s="16"/>
    </row>
    <row r="739" spans="1:14" ht="18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20"/>
      <c r="N739" s="16"/>
    </row>
    <row r="740" spans="1:14" ht="18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20"/>
      <c r="N740" s="16"/>
    </row>
    <row r="741" spans="1:14" ht="18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20"/>
      <c r="N741" s="16"/>
    </row>
    <row r="742" spans="1:14" ht="18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20"/>
      <c r="N742" s="16"/>
    </row>
    <row r="743" spans="1:14" ht="18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20"/>
      <c r="N743" s="16"/>
    </row>
    <row r="744" spans="1:14" ht="18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20"/>
      <c r="N744" s="16"/>
    </row>
    <row r="745" spans="1:14" ht="18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20"/>
      <c r="N745" s="16"/>
    </row>
    <row r="746" spans="1:14" ht="18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20"/>
      <c r="N746" s="16"/>
    </row>
    <row r="747" spans="1:14" ht="18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20"/>
      <c r="N747" s="16"/>
    </row>
    <row r="748" spans="1:14" ht="18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20"/>
      <c r="N748" s="16"/>
    </row>
    <row r="749" spans="1:14" ht="18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20"/>
      <c r="N749" s="16"/>
    </row>
    <row r="750" spans="1:14" ht="18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20"/>
      <c r="N750" s="16"/>
    </row>
    <row r="751" spans="1:14" ht="18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20"/>
      <c r="N751" s="16"/>
    </row>
    <row r="752" spans="1:14" ht="18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20"/>
      <c r="N752" s="16"/>
    </row>
    <row r="753" spans="1:14" ht="18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20"/>
      <c r="N753" s="16"/>
    </row>
    <row r="754" spans="1:14" ht="18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20"/>
      <c r="N754" s="16"/>
    </row>
    <row r="755" spans="1:14" ht="18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20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20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20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20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20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20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20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20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20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20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20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20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20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20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20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20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20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20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20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20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20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20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20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20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20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20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20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20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20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20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20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20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20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20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20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20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20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20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20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20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20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20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20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20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20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20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20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20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20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20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20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20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20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20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20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20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20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20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20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20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20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20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20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20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20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20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20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20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20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20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20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20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20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20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20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20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20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20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20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20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20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20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20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20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20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20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20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20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20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20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20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20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20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20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20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20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20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20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20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20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20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20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20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20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20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20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20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20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20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20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20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20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20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20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20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20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20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20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20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20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20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20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20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20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20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20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20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20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20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20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20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20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20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20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20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20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20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20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20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20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20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20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20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20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20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20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20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20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20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20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20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20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20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20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20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20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20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20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20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20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20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20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20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20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20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20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20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20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20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20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20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20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20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20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20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20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20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20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20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20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20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20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20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20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20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20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20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20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20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20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20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20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20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20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20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20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20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20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20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20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20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20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20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20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20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20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20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20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20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20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20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20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20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20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20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20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20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20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20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20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20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20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20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20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20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20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20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20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20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20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20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20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20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20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20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20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20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20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20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20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20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20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20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20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20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20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20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20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20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20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20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20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20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20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20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20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20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20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20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20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20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20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20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20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20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20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20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20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20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20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20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20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20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20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20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20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20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20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20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20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20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20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20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20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20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20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20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20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20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20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20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20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20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20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20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20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20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20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20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20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20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20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20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20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20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20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20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20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20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20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20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20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20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20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20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20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20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20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20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20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20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20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20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20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20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20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20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20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20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20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20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20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20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20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20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20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20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20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20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20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20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20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20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20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20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20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20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20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20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20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20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20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20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20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20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20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20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20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20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20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20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20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20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20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20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20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20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20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20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20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20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20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20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20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20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20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20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20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20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20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20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20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20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20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20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20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20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20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20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20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20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20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20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20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20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20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20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20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20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20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20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20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20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20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20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20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20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20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20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20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20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20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20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20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20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20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20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20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20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20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20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20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20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20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20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20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20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20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20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20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20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20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20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20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20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20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20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20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20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20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20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20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20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20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20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20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20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20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20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20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20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20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20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20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20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20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20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20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20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20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20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20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20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20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20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20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20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20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20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20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20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20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20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20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20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20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20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20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20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20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20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20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20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20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20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20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20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20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20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20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20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20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20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20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20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20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20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20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20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20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20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20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20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20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20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20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20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20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20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20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20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20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20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20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20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20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20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20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20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20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20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20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20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20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20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20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20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20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20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20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20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20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20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20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20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20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20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20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20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20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20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20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20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20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20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20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20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20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20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20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20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20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20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20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20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20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20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20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20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20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20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20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20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20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20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20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20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20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20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20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20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20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20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20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20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20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20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20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20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20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20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20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20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20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20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20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20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20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20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20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20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20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20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20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20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20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20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20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20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20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20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20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20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20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20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20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20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20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20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20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20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20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20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20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20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20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20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20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20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20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20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20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20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20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20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20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20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20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20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20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20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20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20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20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20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20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20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20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20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20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20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20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20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20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20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20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20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20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20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20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20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20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20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20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20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20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20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20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20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20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20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20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20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20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20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20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20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20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20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20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20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20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20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20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20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20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20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20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20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20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20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20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20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20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20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20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20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20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20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20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20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20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20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20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20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20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20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20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20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20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20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20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20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20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20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20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20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20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20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20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20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20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20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20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20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20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20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20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20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20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20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20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20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20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20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20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20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20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20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20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20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20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20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20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20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20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20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20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20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20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20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20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20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20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20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20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20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20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20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20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20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20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20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20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20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20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20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20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20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20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20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20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20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20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20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20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20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20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20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20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20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20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20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20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20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20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20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20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20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20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20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20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20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20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20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20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20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20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20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20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20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20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20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20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20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20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20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20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20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20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20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20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20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20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20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20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20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20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20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20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20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20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20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20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20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20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20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20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20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20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20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20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20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20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20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20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20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20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20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20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20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20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20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20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20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20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20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20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20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20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20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20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20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20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20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20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20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20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20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20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20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20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20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20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20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20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20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20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20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20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20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20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20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20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20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20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20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20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20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20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20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20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20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20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20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20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20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20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20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20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20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20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20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20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20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20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20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20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20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20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20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20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20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20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20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20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20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20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20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20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20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20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20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20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20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20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20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20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20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20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20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20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20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20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20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20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20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20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20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20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20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20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20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20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20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20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20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20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20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20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20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20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20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20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20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20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20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20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20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20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20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20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20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20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20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20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20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20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20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20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20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20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20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20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20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20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20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20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20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20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20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20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20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20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20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20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20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20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20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20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20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20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20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20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20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20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20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20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20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20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20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20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20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20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20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20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20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20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20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20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20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20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20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20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20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20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20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20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20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20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20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20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20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20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20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20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20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20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20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20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20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20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20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20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20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20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20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20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20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20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20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20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20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20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20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20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20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20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20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20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20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20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20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20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20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20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20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20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20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20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20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20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20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20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20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20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20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20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20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20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20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20"/>
      <c r="N1806" s="16"/>
    </row>
    <row r="1807" spans="1:14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20"/>
      <c r="N1807" s="16"/>
    </row>
    <row r="1808" spans="1:14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20"/>
      <c r="N1808" s="16"/>
    </row>
    <row r="1809" spans="1:14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20"/>
      <c r="N1809" s="16"/>
    </row>
    <row r="1810" spans="1:14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20"/>
      <c r="N1810" s="16"/>
    </row>
    <row r="1811" spans="1:14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20"/>
      <c r="N1811" s="16"/>
    </row>
    <row r="1812" spans="1:14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20"/>
      <c r="N1812" s="16"/>
    </row>
    <row r="1813" spans="1:14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20"/>
      <c r="N1813" s="16"/>
    </row>
    <row r="1814" spans="1:14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20"/>
      <c r="N1814" s="16"/>
    </row>
    <row r="1815" spans="1:14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20"/>
      <c r="N1815" s="16"/>
    </row>
    <row r="1816" spans="1:14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20"/>
      <c r="N1816" s="16"/>
    </row>
    <row r="1817" spans="1:14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20"/>
      <c r="N1817" s="16"/>
    </row>
    <row r="1818" spans="1:14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20"/>
      <c r="N1818" s="16"/>
    </row>
    <row r="1819" spans="1:14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20"/>
      <c r="N1819" s="16"/>
    </row>
    <row r="1820" spans="1:14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20"/>
      <c r="N1820" s="16"/>
    </row>
    <row r="1821" spans="1:14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20"/>
      <c r="N1821" s="16"/>
    </row>
    <row r="1822" spans="1:14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20"/>
      <c r="N1822" s="16"/>
    </row>
    <row r="1823" spans="1:14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20"/>
      <c r="N1823" s="16"/>
    </row>
    <row r="1824" spans="1:14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20"/>
      <c r="N1824" s="16"/>
    </row>
    <row r="1825" spans="1:14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20"/>
      <c r="N1825" s="16"/>
    </row>
    <row r="1826" spans="1:14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20"/>
      <c r="N1826" s="16"/>
    </row>
    <row r="1827" spans="1:14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20"/>
      <c r="N1827" s="16"/>
    </row>
    <row r="1828" spans="1:14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20"/>
      <c r="N1828" s="16"/>
    </row>
    <row r="1829" spans="1:14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20"/>
      <c r="N1829" s="16"/>
    </row>
    <row r="1830" spans="1:14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20"/>
      <c r="N1830" s="16"/>
    </row>
    <row r="1831" spans="1:14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20"/>
      <c r="N1831" s="16"/>
    </row>
    <row r="1832" spans="1:14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20"/>
      <c r="N1832" s="16"/>
    </row>
    <row r="1833" spans="1:14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20"/>
      <c r="N1833" s="16"/>
    </row>
    <row r="1834" spans="1:14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20"/>
      <c r="N1834" s="16"/>
    </row>
    <row r="1835" spans="1:14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20"/>
      <c r="N1835" s="16"/>
    </row>
    <row r="1836" spans="1:14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20"/>
      <c r="N1836" s="16"/>
    </row>
    <row r="1837" spans="1:14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20"/>
      <c r="N1837" s="16"/>
    </row>
    <row r="1838" spans="1:14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20"/>
      <c r="N1838" s="16"/>
    </row>
    <row r="1839" spans="1:14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20"/>
      <c r="N1839" s="16"/>
    </row>
    <row r="1840" spans="1:14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20"/>
      <c r="N1840" s="16"/>
    </row>
    <row r="1841" spans="1:14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20"/>
      <c r="N1841" s="16"/>
    </row>
    <row r="1842" spans="1:14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20"/>
      <c r="N1842" s="16"/>
    </row>
    <row r="1843" spans="1:14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20"/>
      <c r="N1843" s="16"/>
    </row>
    <row r="1844" spans="1:14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20"/>
      <c r="N1844" s="16"/>
    </row>
    <row r="1845" spans="1:14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20"/>
      <c r="N1845" s="16"/>
    </row>
    <row r="1846" spans="1:14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20"/>
      <c r="N1846" s="16"/>
    </row>
    <row r="1847" spans="1:14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20"/>
      <c r="N1847" s="16"/>
    </row>
    <row r="1848" spans="1:14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20"/>
      <c r="N1848" s="16"/>
    </row>
    <row r="1849" spans="1:14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20"/>
      <c r="N1849" s="16"/>
    </row>
    <row r="1850" spans="1:14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20"/>
      <c r="N1850" s="16"/>
    </row>
    <row r="1851" spans="1:14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20"/>
      <c r="N1851" s="16"/>
    </row>
    <row r="1852" spans="1:14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20"/>
      <c r="N1852" s="16"/>
    </row>
    <row r="1853" spans="1:14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20"/>
      <c r="N1853" s="16"/>
    </row>
    <row r="1854" spans="1:14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20"/>
      <c r="N1854" s="16"/>
    </row>
    <row r="1855" spans="1:14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20"/>
      <c r="N1855" s="16"/>
    </row>
    <row r="1856" spans="1:14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20"/>
      <c r="N1856" s="16"/>
    </row>
    <row r="1857" spans="1:14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20"/>
      <c r="N1857" s="16"/>
    </row>
    <row r="1858" spans="1:14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20"/>
      <c r="N1858" s="16"/>
    </row>
    <row r="1859" spans="1:14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20"/>
      <c r="N1859" s="16"/>
    </row>
    <row r="1860" spans="1:14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20"/>
      <c r="N1860" s="16"/>
    </row>
    <row r="1861" spans="1:14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20"/>
      <c r="N1861" s="16"/>
    </row>
    <row r="1862" spans="1:14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20"/>
      <c r="N1862" s="16"/>
    </row>
    <row r="1863" spans="1:14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20"/>
      <c r="N1863" s="16"/>
    </row>
    <row r="1864" spans="1:14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20"/>
      <c r="N1864" s="16"/>
    </row>
    <row r="1865" spans="1:14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20"/>
      <c r="N1865" s="16"/>
    </row>
    <row r="1866" spans="1:14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20"/>
      <c r="N1866" s="16"/>
    </row>
    <row r="1867" spans="1:14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20"/>
      <c r="N1867" s="16"/>
    </row>
    <row r="1868" spans="1:14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20"/>
      <c r="N1868" s="16"/>
    </row>
    <row r="1869" spans="1:14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20"/>
      <c r="N1869" s="16"/>
    </row>
    <row r="1870" spans="1:14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20"/>
      <c r="N1870" s="16"/>
    </row>
    <row r="1871" spans="1:14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20"/>
      <c r="N1871" s="16"/>
    </row>
    <row r="1872" spans="1:14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20"/>
      <c r="N1872" s="16"/>
    </row>
    <row r="1873" spans="1:14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20"/>
      <c r="N1873" s="16"/>
    </row>
    <row r="1874" spans="1:14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20"/>
      <c r="N1874" s="16"/>
    </row>
    <row r="1875" spans="1:14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20"/>
      <c r="N1875" s="16"/>
    </row>
    <row r="1876" spans="1:14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20"/>
      <c r="N1876" s="16"/>
    </row>
    <row r="1877" spans="1:14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20"/>
      <c r="N1877" s="16"/>
    </row>
    <row r="1878" spans="1:14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20"/>
      <c r="N1878" s="16"/>
    </row>
    <row r="1879" spans="1:14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20"/>
      <c r="N1879" s="16"/>
    </row>
    <row r="1880" spans="1:14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20"/>
      <c r="N1880" s="16"/>
    </row>
    <row r="1881" spans="1:14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20"/>
      <c r="N1881" s="16"/>
    </row>
    <row r="1882" spans="1:14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20"/>
      <c r="N1882" s="16"/>
    </row>
    <row r="1883" spans="1:14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20"/>
      <c r="N1883" s="16"/>
    </row>
    <row r="1884" spans="1:14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20"/>
      <c r="N1884" s="16"/>
    </row>
    <row r="1885" spans="1:14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20"/>
      <c r="N1885" s="16"/>
    </row>
    <row r="1886" spans="1:14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20"/>
      <c r="N1886" s="16"/>
    </row>
    <row r="1887" spans="1:14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20"/>
      <c r="N1887" s="16"/>
    </row>
    <row r="1888" spans="1:14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20"/>
      <c r="N1888" s="16"/>
    </row>
    <row r="1889" spans="1:14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20"/>
      <c r="N1889" s="16"/>
    </row>
    <row r="1890" spans="1:14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20"/>
      <c r="N1890" s="16"/>
    </row>
    <row r="1891" spans="1:14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20"/>
      <c r="N1891" s="16"/>
    </row>
    <row r="1892" spans="1:14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20"/>
      <c r="N1892" s="16"/>
    </row>
    <row r="1893" spans="1:14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20"/>
      <c r="N1893" s="16"/>
    </row>
    <row r="1894" spans="1:14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20"/>
      <c r="N1894" s="16"/>
    </row>
    <row r="1895" spans="1:14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20"/>
      <c r="N1895" s="16"/>
    </row>
    <row r="1896" spans="1:14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20"/>
      <c r="N1896" s="16"/>
    </row>
    <row r="1897" spans="1:14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20"/>
      <c r="N1897" s="16"/>
    </row>
    <row r="1898" spans="1:14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20"/>
      <c r="N1898" s="16"/>
    </row>
    <row r="1899" spans="1:14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20"/>
      <c r="N1899" s="16"/>
    </row>
    <row r="1900" spans="1:14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20"/>
      <c r="N1900" s="16"/>
    </row>
    <row r="1901" spans="1:14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20"/>
      <c r="N1901" s="16"/>
    </row>
    <row r="1902" spans="1:14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20"/>
      <c r="N1902" s="16"/>
    </row>
    <row r="1903" spans="1:14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20"/>
      <c r="N1903" s="16"/>
    </row>
    <row r="1904" spans="1:14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20"/>
      <c r="N1904" s="16"/>
    </row>
    <row r="1905" spans="1:14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20"/>
      <c r="N1905" s="16"/>
    </row>
    <row r="1906" spans="1:14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20"/>
      <c r="N1906" s="16"/>
    </row>
    <row r="1907" spans="1:14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20"/>
      <c r="N1907" s="16"/>
    </row>
    <row r="1908" spans="1:14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20"/>
      <c r="N1908" s="16"/>
    </row>
    <row r="1909" spans="1:14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20"/>
      <c r="N1909" s="16"/>
    </row>
    <row r="1910" spans="1:14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20"/>
      <c r="N1910" s="16"/>
    </row>
    <row r="1911" spans="1:14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20"/>
      <c r="N1911" s="16"/>
    </row>
    <row r="1912" spans="1:14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20"/>
      <c r="N1912" s="16"/>
    </row>
    <row r="1913" spans="1:14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20"/>
      <c r="N1913" s="16"/>
    </row>
    <row r="1914" spans="1:14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20"/>
      <c r="N1914" s="16"/>
    </row>
    <row r="1915" spans="1:14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20"/>
      <c r="N1915" s="16"/>
    </row>
    <row r="1916" spans="1:14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20"/>
      <c r="N1916" s="16"/>
    </row>
    <row r="1917" spans="1:14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20"/>
      <c r="N1917" s="16"/>
    </row>
    <row r="1918" spans="1:14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20"/>
      <c r="N1918" s="16"/>
    </row>
    <row r="1919" spans="1:14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20"/>
      <c r="N1919" s="16"/>
    </row>
    <row r="1920" spans="1:14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20"/>
      <c r="N1920" s="16"/>
    </row>
    <row r="1921" spans="1:14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20"/>
      <c r="N1921" s="16"/>
    </row>
    <row r="1922" spans="1:14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20"/>
      <c r="N1922" s="16"/>
    </row>
    <row r="1923" spans="1:14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20"/>
      <c r="N1923" s="16"/>
    </row>
    <row r="1924" spans="1:14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20"/>
      <c r="N1924" s="16"/>
    </row>
    <row r="1925" spans="1:14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20"/>
      <c r="N1925" s="16"/>
    </row>
    <row r="1926" spans="1:14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20"/>
      <c r="N1926" s="16"/>
    </row>
    <row r="1927" spans="1:14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20"/>
      <c r="N1927" s="16"/>
    </row>
    <row r="1928" spans="1:14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20"/>
      <c r="N1928" s="16"/>
    </row>
    <row r="1929" spans="1:14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20"/>
      <c r="N1929" s="16"/>
    </row>
    <row r="1930" spans="1:14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20"/>
      <c r="N1930" s="16"/>
    </row>
    <row r="1931" spans="1:14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20"/>
      <c r="N1931" s="16"/>
    </row>
    <row r="1932" spans="1:14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20"/>
      <c r="N1932" s="16"/>
    </row>
    <row r="1933" spans="1:14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20"/>
      <c r="N1933" s="16"/>
    </row>
    <row r="1934" spans="1:14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20"/>
      <c r="N1934" s="16"/>
    </row>
    <row r="1935" spans="1:14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20"/>
      <c r="N1935" s="16"/>
    </row>
    <row r="1936" spans="1:14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20"/>
      <c r="N1936" s="16"/>
    </row>
    <row r="1937" spans="1:14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20"/>
      <c r="N1937" s="16"/>
    </row>
    <row r="1938" spans="1:14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20"/>
      <c r="N1938" s="16"/>
    </row>
    <row r="1939" spans="1:14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20"/>
      <c r="N1939" s="16"/>
    </row>
    <row r="1940" spans="1:14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20"/>
      <c r="N1940" s="16"/>
    </row>
    <row r="1941" spans="1:14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20"/>
      <c r="N1941" s="16"/>
    </row>
    <row r="1942" spans="1:14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20"/>
      <c r="N1942" s="16"/>
    </row>
    <row r="1943" spans="1:14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20"/>
      <c r="N1943" s="16"/>
    </row>
    <row r="1944" spans="1:14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20"/>
      <c r="N1944" s="16"/>
    </row>
    <row r="1945" spans="1:14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20"/>
      <c r="N1945" s="16"/>
    </row>
    <row r="1946" spans="1:14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20"/>
      <c r="N1946" s="16"/>
    </row>
    <row r="1947" spans="1:14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20"/>
      <c r="N1947" s="16"/>
    </row>
    <row r="1948" spans="1:14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20"/>
      <c r="N1948" s="16"/>
    </row>
    <row r="1949" spans="1:14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20"/>
      <c r="N1949" s="16"/>
    </row>
    <row r="1950" spans="1:14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20"/>
      <c r="N1950" s="16"/>
    </row>
    <row r="1951" spans="1:14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20"/>
      <c r="N1951" s="16"/>
    </row>
    <row r="1952" spans="1:14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20"/>
      <c r="N1952" s="16"/>
    </row>
    <row r="1953" spans="1:14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20"/>
      <c r="N1953" s="16"/>
    </row>
    <row r="1954" spans="1:14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20"/>
      <c r="N1954" s="16"/>
    </row>
    <row r="1955" spans="1:14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20"/>
      <c r="N1955" s="16"/>
    </row>
    <row r="1956" spans="1:14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20"/>
      <c r="N1956" s="16"/>
    </row>
    <row r="1957" spans="1:14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20"/>
      <c r="N1957" s="16"/>
    </row>
    <row r="1958" spans="1:14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20"/>
      <c r="N1958" s="16"/>
    </row>
    <row r="1959" spans="1:14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20"/>
      <c r="N1959" s="16"/>
    </row>
    <row r="1960" spans="1:14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20"/>
      <c r="N1960" s="16"/>
    </row>
    <row r="1961" spans="1:14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20"/>
      <c r="N1961" s="16"/>
    </row>
    <row r="1962" spans="1:14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20"/>
      <c r="N1962" s="16"/>
    </row>
    <row r="1963" spans="1:14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20"/>
      <c r="N1963" s="16"/>
    </row>
    <row r="1964" spans="1:14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20"/>
      <c r="N1964" s="16"/>
    </row>
    <row r="1965" spans="1:14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20"/>
      <c r="N1965" s="16"/>
    </row>
    <row r="1966" spans="1:14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20"/>
      <c r="N1966" s="16"/>
    </row>
    <row r="1967" spans="1:14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20"/>
      <c r="N1967" s="16"/>
    </row>
    <row r="1968" spans="1:14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20"/>
      <c r="N1968" s="16"/>
    </row>
    <row r="1969" spans="1:14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20"/>
      <c r="N1969" s="16"/>
    </row>
    <row r="1970" spans="1:14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20"/>
      <c r="N1970" s="16"/>
    </row>
    <row r="1971" spans="1:14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20"/>
      <c r="N1971" s="16"/>
    </row>
    <row r="1972" spans="1:14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20"/>
      <c r="N1972" s="16"/>
    </row>
    <row r="1973" spans="1:14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20"/>
      <c r="N1973" s="16"/>
    </row>
    <row r="1974" spans="1:14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20"/>
      <c r="N1974" s="16"/>
    </row>
    <row r="1975" spans="1:14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20"/>
      <c r="N1975" s="16"/>
    </row>
    <row r="1976" spans="1:14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20"/>
      <c r="N1976" s="16"/>
    </row>
    <row r="1977" spans="1:14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20"/>
      <c r="N1977" s="16"/>
    </row>
    <row r="1978" spans="1:14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20"/>
      <c r="N1978" s="16"/>
    </row>
    <row r="1979" spans="1:14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20"/>
      <c r="N1979" s="16"/>
    </row>
    <row r="1980" spans="1:14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20"/>
      <c r="N1980" s="16"/>
    </row>
    <row r="1981" spans="1:14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20"/>
      <c r="N1981" s="16"/>
    </row>
    <row r="1982" spans="1:14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20"/>
      <c r="N1982" s="16"/>
    </row>
    <row r="1983" spans="1:14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20"/>
      <c r="N1983" s="16"/>
    </row>
    <row r="1984" spans="1:14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20"/>
      <c r="N1984" s="16"/>
    </row>
    <row r="1985" spans="1:14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20"/>
      <c r="N1985" s="16"/>
    </row>
    <row r="1986" spans="1:14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20"/>
      <c r="N1986" s="16"/>
    </row>
    <row r="1987" spans="1:14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20"/>
      <c r="N1987" s="16"/>
    </row>
    <row r="1988" spans="1:14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20"/>
      <c r="N1988" s="16"/>
    </row>
    <row r="1989" spans="1:14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20"/>
      <c r="N1989" s="16"/>
    </row>
    <row r="1990" spans="1:14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20"/>
      <c r="N1990" s="16"/>
    </row>
    <row r="1991" spans="1:14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20"/>
      <c r="N1991" s="16"/>
    </row>
    <row r="1992" spans="1:14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20"/>
      <c r="N1992" s="16"/>
    </row>
    <row r="1993" spans="1:14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20"/>
      <c r="N1993" s="16"/>
    </row>
    <row r="1994" spans="1:14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20"/>
      <c r="N1994" s="16"/>
    </row>
    <row r="1995" spans="1:14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20"/>
      <c r="N1995" s="16"/>
    </row>
    <row r="1996" spans="1:14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20"/>
      <c r="N1996" s="16"/>
    </row>
    <row r="1997" spans="1:14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20"/>
      <c r="N1997" s="16"/>
    </row>
    <row r="1998" spans="1:14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20"/>
      <c r="N1998" s="16"/>
    </row>
    <row r="1999" spans="1:14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20"/>
      <c r="N1999" s="16"/>
    </row>
    <row r="2000" spans="1:14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20"/>
      <c r="N2000" s="16"/>
    </row>
    <row r="2001" spans="1:14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20"/>
      <c r="N2001" s="16"/>
    </row>
    <row r="2002" spans="1:14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20"/>
      <c r="N2002" s="16"/>
    </row>
    <row r="2003" spans="1:14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20"/>
      <c r="N2003" s="16"/>
    </row>
    <row r="2004" spans="1:14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20"/>
      <c r="N2004" s="16"/>
    </row>
    <row r="2005" spans="1:14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20"/>
      <c r="N2005" s="16"/>
    </row>
    <row r="2006" spans="1:14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20"/>
      <c r="N2006" s="16"/>
    </row>
    <row r="2007" spans="1:14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20"/>
      <c r="N2007" s="16"/>
    </row>
    <row r="2008" spans="1:14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20"/>
      <c r="N2008" s="16"/>
    </row>
    <row r="2009" spans="1:14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20"/>
      <c r="N2009" s="16"/>
    </row>
    <row r="2010" spans="1:14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20"/>
      <c r="N2010" s="16"/>
    </row>
    <row r="2011" spans="1:14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20"/>
      <c r="N2011" s="16"/>
    </row>
    <row r="2012" spans="1:14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20"/>
      <c r="N2012" s="16"/>
    </row>
    <row r="2013" spans="1:14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20"/>
      <c r="N2013" s="16"/>
    </row>
    <row r="2014" spans="1:14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20"/>
      <c r="N2014" s="16"/>
    </row>
    <row r="2015" spans="1:14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20"/>
      <c r="N2015" s="16"/>
    </row>
    <row r="2016" spans="1:14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20"/>
      <c r="N2016" s="16"/>
    </row>
    <row r="2017" spans="1:14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20"/>
      <c r="N2017" s="16"/>
    </row>
    <row r="2018" spans="1:14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20"/>
      <c r="N2018" s="16"/>
    </row>
    <row r="2019" spans="1:14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20"/>
      <c r="N2019" s="16"/>
    </row>
    <row r="2020" spans="1:14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20"/>
      <c r="N2020" s="16"/>
    </row>
    <row r="2021" spans="1:14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20"/>
      <c r="N2021" s="16"/>
    </row>
    <row r="2022" spans="1:14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20"/>
      <c r="N2022" s="16"/>
    </row>
    <row r="2023" spans="1:14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20"/>
      <c r="N2023" s="16"/>
    </row>
    <row r="2024" spans="1:14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20"/>
      <c r="N2024" s="16"/>
    </row>
    <row r="2025" spans="1:14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20"/>
      <c r="N2025" s="16"/>
    </row>
    <row r="2026" spans="1:14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20"/>
      <c r="N2026" s="16"/>
    </row>
    <row r="2027" spans="1:14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20"/>
      <c r="N2027" s="16"/>
    </row>
    <row r="2028" spans="1:14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20"/>
      <c r="N2028" s="16"/>
    </row>
    <row r="2029" spans="1:14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20"/>
      <c r="N2029" s="16"/>
    </row>
    <row r="2030" spans="1:14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20"/>
      <c r="N2030" s="16"/>
    </row>
    <row r="2031" spans="1:14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20"/>
      <c r="N2031" s="16"/>
    </row>
    <row r="2032" spans="1:14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20"/>
      <c r="N2032" s="16"/>
    </row>
    <row r="2033" spans="1:14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20"/>
      <c r="N2033" s="16"/>
    </row>
    <row r="2034" spans="1:14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20"/>
      <c r="N2034" s="16"/>
    </row>
    <row r="2035" spans="1:14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20"/>
      <c r="N2035" s="16"/>
    </row>
    <row r="2036" spans="1:14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20"/>
      <c r="N2036" s="16"/>
    </row>
    <row r="2037" spans="1:14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20"/>
      <c r="N2037" s="16"/>
    </row>
    <row r="2038" spans="1:14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20"/>
      <c r="N2038" s="16"/>
    </row>
    <row r="2039" spans="1:14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20"/>
      <c r="N2039" s="16"/>
    </row>
    <row r="2040" spans="1:14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20"/>
      <c r="N2040" s="16"/>
    </row>
    <row r="2041" spans="1:14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20"/>
      <c r="N2041" s="16"/>
    </row>
    <row r="2042" spans="1:14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20"/>
      <c r="N2042" s="16"/>
    </row>
    <row r="2043" spans="1:14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20"/>
      <c r="N2043" s="16"/>
    </row>
    <row r="2044" spans="1:14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20"/>
      <c r="N2044" s="16"/>
    </row>
    <row r="2045" spans="1:14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20"/>
      <c r="N2045" s="16"/>
    </row>
    <row r="2046" spans="1:14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20"/>
      <c r="N2046" s="16"/>
    </row>
    <row r="2047" spans="1:14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20"/>
      <c r="N2047" s="16"/>
    </row>
    <row r="2048" spans="1:14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20"/>
      <c r="N2048" s="16"/>
    </row>
    <row r="2049" spans="1:14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20"/>
      <c r="N2049" s="16"/>
    </row>
    <row r="2050" spans="1:14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20"/>
      <c r="N2050" s="16"/>
    </row>
    <row r="2051" spans="1:14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20"/>
      <c r="N2051" s="16"/>
    </row>
    <row r="2052" spans="1:14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20"/>
      <c r="N2052" s="16"/>
    </row>
    <row r="2053" spans="1:14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20"/>
      <c r="N2053" s="16"/>
    </row>
    <row r="2054" spans="1:14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20"/>
      <c r="N2054" s="16"/>
    </row>
    <row r="2055" spans="1:14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20"/>
      <c r="N2055" s="16"/>
    </row>
    <row r="2056" spans="1:14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20"/>
      <c r="N2056" s="16"/>
    </row>
    <row r="2057" spans="1:14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20"/>
      <c r="N2057" s="16"/>
    </row>
    <row r="2058" spans="1:14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20"/>
      <c r="N2058" s="16"/>
    </row>
    <row r="2059" spans="1:14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20"/>
      <c r="N2059" s="16"/>
    </row>
    <row r="2060" spans="1:14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20"/>
      <c r="N2060" s="16"/>
    </row>
    <row r="2061" spans="1:14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20"/>
      <c r="N2061" s="16"/>
    </row>
    <row r="2062" spans="1:14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20"/>
      <c r="N2062" s="16"/>
    </row>
    <row r="2063" spans="1:14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20"/>
      <c r="N2063" s="16"/>
    </row>
    <row r="2064" spans="1:14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20"/>
      <c r="N2064" s="16"/>
    </row>
    <row r="2065" spans="1:14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20"/>
      <c r="N2065" s="16"/>
    </row>
    <row r="2066" spans="1:14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20"/>
      <c r="N2066" s="16"/>
    </row>
    <row r="2067" spans="1:14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20"/>
      <c r="N2067" s="16"/>
    </row>
    <row r="2068" spans="1:14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20"/>
      <c r="N2068" s="16"/>
    </row>
    <row r="2069" spans="1:14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20"/>
      <c r="N2069" s="16"/>
    </row>
    <row r="2070" spans="1:14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20"/>
      <c r="N2070" s="16"/>
    </row>
    <row r="2071" spans="1:14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20"/>
      <c r="N2071" s="16"/>
    </row>
    <row r="2072" spans="1:14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20"/>
      <c r="N2072" s="16"/>
    </row>
    <row r="2073" spans="1:14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20"/>
      <c r="N2073" s="16"/>
    </row>
    <row r="2074" spans="1:14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20"/>
      <c r="N2074" s="16"/>
    </row>
    <row r="2075" spans="1:14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20"/>
      <c r="N2075" s="16"/>
    </row>
    <row r="2076" spans="1:14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20"/>
      <c r="N2076" s="16"/>
    </row>
    <row r="2077" spans="1:14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20"/>
      <c r="N2077" s="16"/>
    </row>
    <row r="2078" spans="1:14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20"/>
      <c r="N2078" s="16"/>
    </row>
    <row r="2079" spans="1:14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20"/>
      <c r="N2079" s="16"/>
    </row>
    <row r="2080" spans="1:14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20"/>
      <c r="N2080" s="16"/>
    </row>
    <row r="2081" spans="1:14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20"/>
      <c r="N2081" s="16"/>
    </row>
    <row r="2082" spans="1:14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20"/>
      <c r="N2082" s="16"/>
    </row>
    <row r="2083" spans="1:14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20"/>
      <c r="N2083" s="16"/>
    </row>
    <row r="2084" spans="1:14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20"/>
      <c r="N2084" s="16"/>
    </row>
    <row r="2085" spans="1:14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20"/>
      <c r="N2085" s="16"/>
    </row>
    <row r="2086" spans="1:14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20"/>
      <c r="N2086" s="16"/>
    </row>
    <row r="2087" spans="1:14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20"/>
      <c r="N2087" s="16"/>
    </row>
    <row r="2088" spans="1:14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20"/>
      <c r="N2088" s="16"/>
    </row>
    <row r="2089" spans="1:14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20"/>
      <c r="N2089" s="16"/>
    </row>
    <row r="2090" spans="1:14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20"/>
      <c r="N2090" s="16"/>
    </row>
    <row r="2091" spans="1:14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20"/>
      <c r="N2091" s="16"/>
    </row>
    <row r="2092" spans="1:14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20"/>
      <c r="N2092" s="16"/>
    </row>
    <row r="2093" spans="1:14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20"/>
      <c r="N2093" s="16"/>
    </row>
    <row r="2094" spans="1:14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20"/>
      <c r="N2094" s="16"/>
    </row>
    <row r="2095" spans="1:14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20"/>
      <c r="N2095" s="16"/>
    </row>
    <row r="2096" spans="1:14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20"/>
      <c r="N2096" s="16"/>
    </row>
    <row r="2097" spans="1:14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20"/>
      <c r="N2097" s="16"/>
    </row>
    <row r="2098" spans="1:14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20"/>
      <c r="N2098" s="16"/>
    </row>
    <row r="2099" spans="1:14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20"/>
      <c r="N2099" s="16"/>
    </row>
    <row r="2100" spans="1:14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20"/>
      <c r="N2100" s="16"/>
    </row>
    <row r="2101" spans="1:14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20"/>
      <c r="N2101" s="16"/>
    </row>
    <row r="2102" spans="1:14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20"/>
      <c r="N2102" s="16"/>
    </row>
    <row r="2103" spans="1:14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20"/>
      <c r="N2103" s="16"/>
    </row>
    <row r="2104" spans="1:14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20"/>
      <c r="N2104" s="16"/>
    </row>
    <row r="2105" spans="1:14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20"/>
      <c r="N2105" s="16"/>
    </row>
    <row r="2106" spans="1:14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20"/>
      <c r="N2106" s="16"/>
    </row>
    <row r="2107" spans="1:14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20"/>
      <c r="N2107" s="16"/>
    </row>
    <row r="2108" spans="1:14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20"/>
      <c r="N2108" s="16"/>
    </row>
    <row r="2109" spans="1:14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20"/>
      <c r="N2109" s="16"/>
    </row>
    <row r="2110" spans="1:14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20"/>
      <c r="N2110" s="16"/>
    </row>
    <row r="2111" spans="1:14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20"/>
      <c r="N2111" s="16"/>
    </row>
    <row r="2112" spans="1:14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20"/>
      <c r="N2112" s="16"/>
    </row>
    <row r="2113" spans="1:14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20"/>
      <c r="N2113" s="16"/>
    </row>
    <row r="2114" spans="1:14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20"/>
      <c r="N2114" s="16"/>
    </row>
    <row r="2115" spans="1:14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20"/>
      <c r="N2115" s="16"/>
    </row>
    <row r="2116" spans="1:14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20"/>
      <c r="N2116" s="16"/>
    </row>
    <row r="2117" spans="1:14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20"/>
      <c r="N2117" s="16"/>
    </row>
    <row r="2118" spans="1:14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20"/>
      <c r="N2118" s="16"/>
    </row>
    <row r="2119" spans="1:14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20"/>
      <c r="N2119" s="16"/>
    </row>
    <row r="2120" spans="1:14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20"/>
      <c r="N2120" s="16"/>
    </row>
  </sheetData>
  <mergeCells count="65">
    <mergeCell ref="I17:J17"/>
    <mergeCell ref="E11:L12"/>
    <mergeCell ref="C7:C11"/>
    <mergeCell ref="K28:K29"/>
    <mergeCell ref="L28:L29"/>
    <mergeCell ref="I29:J29"/>
    <mergeCell ref="A1:S1"/>
    <mergeCell ref="P2:S2"/>
    <mergeCell ref="P3:S3"/>
    <mergeCell ref="B6:F6"/>
    <mergeCell ref="E8:L9"/>
    <mergeCell ref="T35:T36"/>
    <mergeCell ref="M15:N15"/>
    <mergeCell ref="I18:J18"/>
    <mergeCell ref="B14:I14"/>
    <mergeCell ref="B25:H25"/>
    <mergeCell ref="J15:L15"/>
    <mergeCell ref="K16:K17"/>
    <mergeCell ref="B35:J35"/>
    <mergeCell ref="J27:L27"/>
    <mergeCell ref="M27:N27"/>
    <mergeCell ref="I28:J28"/>
    <mergeCell ref="M29:N29"/>
    <mergeCell ref="I30:J30"/>
    <mergeCell ref="M30:N30"/>
    <mergeCell ref="M28:N28"/>
    <mergeCell ref="I16:J16"/>
    <mergeCell ref="T37:T38"/>
    <mergeCell ref="N25:P25"/>
    <mergeCell ref="M16:P16"/>
    <mergeCell ref="M17:N17"/>
    <mergeCell ref="O38:O39"/>
    <mergeCell ref="O17:P17"/>
    <mergeCell ref="O18:P18"/>
    <mergeCell ref="M37:O37"/>
    <mergeCell ref="P37:Q37"/>
    <mergeCell ref="L38:M38"/>
    <mergeCell ref="N38:N39"/>
    <mergeCell ref="L39:M39"/>
    <mergeCell ref="P39:Q39"/>
    <mergeCell ref="P38:Q38"/>
    <mergeCell ref="Q18:R18"/>
    <mergeCell ref="M18:N18"/>
    <mergeCell ref="L45:M45"/>
    <mergeCell ref="P45:Q45"/>
    <mergeCell ref="M42:O42"/>
    <mergeCell ref="P42:Q42"/>
    <mergeCell ref="Q16:R17"/>
    <mergeCell ref="L40:M40"/>
    <mergeCell ref="P40:Q40"/>
    <mergeCell ref="L43:M43"/>
    <mergeCell ref="N43:N44"/>
    <mergeCell ref="O43:O44"/>
    <mergeCell ref="P43:S43"/>
    <mergeCell ref="L44:M44"/>
    <mergeCell ref="P44:Q44"/>
    <mergeCell ref="L16:L17"/>
    <mergeCell ref="O28:P29"/>
    <mergeCell ref="O30:P30"/>
    <mergeCell ref="R38:S39"/>
    <mergeCell ref="R46:S47"/>
    <mergeCell ref="R48:S48"/>
    <mergeCell ref="R45:S45"/>
    <mergeCell ref="R44:S44"/>
    <mergeCell ref="R40:S40"/>
  </mergeCells>
  <conditionalFormatting sqref="S20">
    <cfRule type="cellIs" dxfId="0" priority="2" stopIfTrue="1" operator="equal">
      <formula>"NG"</formula>
    </cfRule>
  </conditionalFormatting>
  <dataValidations disablePrompts="1" count="2">
    <dataValidation type="list" allowBlank="1" showInputMessage="1" showErrorMessage="1" promptTitle="SIZE REBAR" sqref="I18:J18 I30:J30">
      <formula1>"6,9,12,16,20,25,28,32"</formula1>
    </dataValidation>
    <dataValidation type="list" allowBlank="1" showInputMessage="1" showErrorMessage="1" promptTitle="SIZE REBAR" sqref="L40:M40 L45:M45">
      <formula1>"6,9,10,12"</formula1>
    </dataValidation>
  </dataValidations>
  <printOptions horizontalCentered="1"/>
  <pageMargins left="0.78740157480314965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&amp;L&amp;"Angsana New,Regular"&amp;12R.2013&amp;R&amp;"Angsana New,Regular"&amp;12Print Date: &amp;D, Sheet: &amp;A, File: 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Hook </vt:lpstr>
      <vt:lpstr>'Hook '!Print_Area</vt:lpstr>
    </vt:vector>
  </TitlesOfParts>
  <Company>Chulalongkron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Transportation Engineering</dc:creator>
  <cp:lastModifiedBy>RABBIT</cp:lastModifiedBy>
  <cp:lastPrinted>2015-11-11T02:52:21Z</cp:lastPrinted>
  <dcterms:created xsi:type="dcterms:W3CDTF">2000-12-31T23:38:47Z</dcterms:created>
  <dcterms:modified xsi:type="dcterms:W3CDTF">2015-11-11T04:07:28Z</dcterms:modified>
</cp:coreProperties>
</file>