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civil1\Desktop\"/>
    </mc:Choice>
  </mc:AlternateContent>
  <bookViews>
    <workbookView xWindow="0" yWindow="30" windowWidth="19155" windowHeight="8475"/>
  </bookViews>
  <sheets>
    <sheet name="Pile Capacity" sheetId="2" r:id="rId1"/>
    <sheet name="Table" sheetId="3" r:id="rId2"/>
    <sheet name="ประวัติผู้จัดทำ" sheetId="4" r:id="rId3"/>
  </sheets>
  <calcPr calcId="152511"/>
</workbook>
</file>

<file path=xl/calcChain.xml><?xml version="1.0" encoding="utf-8"?>
<calcChain xmlns="http://schemas.openxmlformats.org/spreadsheetml/2006/main">
  <c r="R18" i="2" l="1"/>
  <c r="N8" i="2" l="1"/>
  <c r="M9" i="2" s="1"/>
  <c r="R19" i="2" s="1"/>
  <c r="R20" i="2" l="1"/>
</calcChain>
</file>

<file path=xl/sharedStrings.xml><?xml version="1.0" encoding="utf-8"?>
<sst xmlns="http://schemas.openxmlformats.org/spreadsheetml/2006/main" count="78" uniqueCount="66">
  <si>
    <t>Project</t>
  </si>
  <si>
    <t>Page</t>
  </si>
  <si>
    <t>Date</t>
  </si>
  <si>
    <t>Member ID</t>
  </si>
  <si>
    <t>Engineer</t>
  </si>
  <si>
    <t>Registration</t>
  </si>
  <si>
    <t>Signature</t>
  </si>
  <si>
    <t>=</t>
  </si>
  <si>
    <r>
      <t>kg/m</t>
    </r>
    <r>
      <rPr>
        <vertAlign val="superscript"/>
        <sz val="16"/>
        <color theme="1"/>
        <rFont val="AngsanaUPC"/>
        <family val="1"/>
      </rPr>
      <t>2</t>
    </r>
  </si>
  <si>
    <t>m.</t>
  </si>
  <si>
    <t>I-26</t>
  </si>
  <si>
    <t>30/04/2559</t>
  </si>
  <si>
    <t>อาคาร คสล. 2 ชั้น</t>
  </si>
  <si>
    <t>รายการคำนวณกำลังแบกทานสูงสุดของเสาเข็ม (กฏกระทรวง ฉบับที่ 6)</t>
  </si>
  <si>
    <t>ขนาดเสาเข็ม (Size Pile)</t>
  </si>
  <si>
    <t>ตารางเสาเข็ม</t>
  </si>
  <si>
    <t>I-18</t>
  </si>
  <si>
    <t>I-22</t>
  </si>
  <si>
    <t>I-30</t>
  </si>
  <si>
    <t>I-35</t>
  </si>
  <si>
    <t>I-40</t>
  </si>
  <si>
    <t>S-18</t>
  </si>
  <si>
    <t>S-20</t>
  </si>
  <si>
    <t>S-22</t>
  </si>
  <si>
    <t>S-26</t>
  </si>
  <si>
    <t>S-30</t>
  </si>
  <si>
    <t>S-35</t>
  </si>
  <si>
    <t>S-40</t>
  </si>
  <si>
    <t>หมายเหตุ :</t>
  </si>
  <si>
    <t>cm.</t>
  </si>
  <si>
    <t>Pile Geometry</t>
  </si>
  <si>
    <t>หน่วยแรงฝืดของดิน สำหรับดินที่ระดับลึกไม่เกิน 7 เมตร</t>
  </si>
  <si>
    <t>หน่วยแรงฝืดของดิน สำหรับดินที่ระดับลึกเกิน 7 เมตรลงไป</t>
  </si>
  <si>
    <t>600 + 220(L)</t>
  </si>
  <si>
    <t>คำนวณหาแรงฝืดของเสาเข็มที่รับได้</t>
  </si>
  <si>
    <t>แรงฝืดที่เสาเข็มรับได้</t>
  </si>
  <si>
    <t>เส้นรอบรูปของเสาเข็ม (Perimeter, P)</t>
  </si>
  <si>
    <t>ความยาวของเสาเข็ม (Length, L)</t>
  </si>
  <si>
    <t>kg/pile</t>
  </si>
  <si>
    <t>T/pile</t>
  </si>
  <si>
    <t>ดังนั้น กำลังรับน้ำหนักปลอดภัย (Safe load)</t>
  </si>
  <si>
    <t>เส้นรอบรูป Perimeter (cm)</t>
  </si>
  <si>
    <t>ขนาดของเสาเข็ม Size Pile</t>
  </si>
  <si>
    <r>
      <t>พื้นที่หน้าตัด Cross Section (cm</t>
    </r>
    <r>
      <rPr>
        <b/>
        <vertAlign val="superscript"/>
        <sz val="16"/>
        <color theme="1"/>
        <rFont val="AngsanaUPC"/>
        <family val="1"/>
      </rPr>
      <t>2</t>
    </r>
    <r>
      <rPr>
        <b/>
        <sz val="16"/>
        <color theme="1"/>
        <rFont val="AngsanaUPC"/>
        <family val="1"/>
      </rPr>
      <t>)</t>
    </r>
  </si>
  <si>
    <t>น้ำหนัก Weight (kg/m)</t>
  </si>
  <si>
    <t>HEX15</t>
  </si>
  <si>
    <t>2. สัญลักษณ์ I หมายถึง เสาเข็มรูปตัวไอ</t>
  </si>
  <si>
    <t>3. สัญลักษณ์ S หมายถึง เสาเข็มรูปสี่เหลี่ยมตัน</t>
  </si>
  <si>
    <t>1. สัญลักษณ์ HEX หมายถึง เสาเข็มหกเหลี่ยมกลวง</t>
  </si>
  <si>
    <t>นาย โครงสร้าง มั่นคง</t>
  </si>
  <si>
    <t>xxxxx</t>
  </si>
  <si>
    <t>วิศวินทร์   อัครปัญญาธร</t>
  </si>
  <si>
    <t>ประวัติการศึกษา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</si>
  <si>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Angsana New"/>
        <family val="1"/>
      </rPr>
      <t>2552</t>
    </r>
  </si>
  <si>
    <t xml:space="preserve">วิศวกรรมศาสตร์บัณฑิต (เกียรตินิยมอันดับ 2) สาขาวิศวกรรมโยธา </t>
  </si>
  <si>
    <t>มหาวิทยาลัยเทคโนโลยีราชมงคลรัตนโกสินทร์ วิทยาเขตศาลายา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</si>
  <si>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Angsana New"/>
        <family val="1"/>
      </rPr>
      <t>2554</t>
    </r>
  </si>
  <si>
    <t xml:space="preserve">วิศวกรรมศาสตร์มหาบัณฑิต สาขาวิศวกรรมโยธา (โครงสร้าง) </t>
  </si>
  <si>
    <t>สถาบันเทคโนโลยีแห่งเอเชีย (AIT)</t>
  </si>
  <si>
    <t>ประวัติการทำงาน</t>
  </si>
  <si>
    <r>
      <t>·</t>
    </r>
    <r>
      <rPr>
        <sz val="7"/>
        <color theme="1"/>
        <rFont val="Times New Roman"/>
        <family val="1"/>
      </rPr>
      <t xml:space="preserve">       </t>
    </r>
  </si>
  <si>
    <t>วิศวกรรมโครงสร้าง บริษัท คอนเวอร์เจนซ์ ดีไซน์ จำกัด</t>
  </si>
  <si>
    <t>วิศวกรรมโครงสร้าง บริษัท สตรีมไลน์ คอนสตรัคชั่น จำกัด</t>
  </si>
  <si>
    <t xml:space="preserve">อาจารย์พิเศษ ภาควิชาวิศวกรรมโยธา คณะวิศวกรรมศาสตร์ </t>
  </si>
  <si>
    <t xml:space="preserve">อาจารย์ประจำภาควิชาวิศวกรรมโยธา คณะวิทยาศาสตร์และเทคโนโลยี </t>
  </si>
  <si>
    <t>มหาวิทยาลัยราชภัฏนครปฐม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</si>
</sst>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8" x14ac:knownFonts="1">
    <font>
      <sz val="16"/>
      <color theme="1"/>
      <name val="AngsanaUPC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b/>
      <sz val="11"/>
      <color theme="0"/>
      <name val="Courier New"/>
      <family val="3"/>
    </font>
    <font>
      <sz val="11"/>
      <color theme="1"/>
      <name val="Tahoma"/>
      <family val="2"/>
      <scheme val="minor"/>
    </font>
    <font>
      <vertAlign val="superscript"/>
      <sz val="16"/>
      <color theme="1"/>
      <name val="AngsanaUPC"/>
      <family val="1"/>
    </font>
    <font>
      <b/>
      <u/>
      <sz val="16"/>
      <color theme="1"/>
      <name val="AngsanaUPC"/>
      <family val="1"/>
    </font>
    <font>
      <b/>
      <sz val="16"/>
      <color theme="1"/>
      <name val="AngsanaUPC"/>
      <family val="1"/>
    </font>
    <font>
      <b/>
      <vertAlign val="superscript"/>
      <sz val="16"/>
      <color theme="1"/>
      <name val="AngsanaUPC"/>
      <family val="1"/>
    </font>
    <font>
      <u/>
      <sz val="16"/>
      <color theme="1"/>
      <name val="AngsanaUPC"/>
      <family val="2"/>
      <charset val="222"/>
    </font>
    <font>
      <sz val="16"/>
      <color theme="0"/>
      <name val="AngsanaUPC"/>
      <family val="2"/>
      <charset val="222"/>
    </font>
    <font>
      <sz val="16"/>
      <color theme="1"/>
      <name val="AngsanaUPC"/>
      <family val="1"/>
    </font>
    <font>
      <b/>
      <sz val="18"/>
      <color theme="1"/>
      <name val="Angsana New"/>
      <family val="1"/>
    </font>
    <font>
      <sz val="16"/>
      <color theme="1"/>
      <name val="Symbol"/>
      <family val="1"/>
      <charset val="2"/>
    </font>
    <font>
      <sz val="7"/>
      <color theme="1"/>
      <name val="Times New Roman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3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0" fillId="0" borderId="0" xfId="0" quotePrefix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quotePrefix="1"/>
    <xf numFmtId="0" fontId="0" fillId="0" borderId="0" xfId="0" applyBorder="1"/>
    <xf numFmtId="0" fontId="0" fillId="0" borderId="0" xfId="0" quotePrefix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0" xfId="1" quotePrefix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 hidden="1"/>
    </xf>
    <xf numFmtId="0" fontId="0" fillId="0" borderId="9" xfId="0" applyBorder="1" applyAlignment="1" applyProtection="1">
      <alignment vertical="center"/>
      <protection hidden="1"/>
    </xf>
    <xf numFmtId="0" fontId="2" fillId="0" borderId="2" xfId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protection hidden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5"/>
    </xf>
    <xf numFmtId="0" fontId="16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87" fontId="0" fillId="0" borderId="0" xfId="0" applyNumberFormat="1" applyAlignment="1" applyProtection="1">
      <alignment horizontal="center" vertical="center"/>
      <protection hidden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3" fillId="0" borderId="0" xfId="0" applyFont="1" applyAlignment="1">
      <alignment horizontal="center" vertical="center"/>
    </xf>
  </cellXfs>
  <cellStyles count="4">
    <cellStyle name="Comma 2" xfId="2"/>
    <cellStyle name="Normal" xfId="0" builtinId="0"/>
    <cellStyle name="Normal 2" xfId="3"/>
    <cellStyle name="Normal 3" xfId="1"/>
  </cellStyles>
  <dxfs count="5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UPC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colors>
    <mruColors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M$8" fmlaRange="Table!$B$3:$C$1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18</xdr:col>
          <xdr:colOff>0</xdr:colOff>
          <xdr:row>8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7" name="Table7" displayName="Table7" ref="B2:C16" totalsRowShown="0" headerRowDxfId="4" dataDxfId="3" tableBorderDxfId="2">
  <autoFilter ref="B2:C16"/>
  <tableColumns count="2">
    <tableColumn id="1" name="ขนาดของเสาเข็ม Size Pile" dataDxfId="1"/>
    <tableColumn id="2" name="เส้นรอบรูป Perimeter (cm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0"/>
  <sheetViews>
    <sheetView tabSelected="1" zoomScaleNormal="100" zoomScaleSheetLayoutView="70" workbookViewId="0"/>
  </sheetViews>
  <sheetFormatPr defaultColWidth="3.28515625" defaultRowHeight="18.75" customHeight="1" x14ac:dyDescent="0.5"/>
  <cols>
    <col min="4" max="4" width="3.28515625" customWidth="1"/>
    <col min="47" max="47" width="7.140625" customWidth="1"/>
    <col min="48" max="48" width="6.140625" customWidth="1"/>
  </cols>
  <sheetData>
    <row r="1" spans="1:48" ht="18.75" customHeight="1" x14ac:dyDescent="0.5">
      <c r="A1" s="2" t="s">
        <v>0</v>
      </c>
      <c r="B1" s="3"/>
      <c r="C1" s="3"/>
      <c r="D1" s="3"/>
      <c r="E1" s="3"/>
      <c r="F1" s="3"/>
      <c r="G1" s="17" t="s">
        <v>12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 t="s">
        <v>1</v>
      </c>
      <c r="Z1" s="3"/>
      <c r="AA1" s="3"/>
      <c r="AB1" s="3"/>
      <c r="AC1" s="3"/>
      <c r="AD1" s="23">
        <v>1</v>
      </c>
      <c r="AE1" s="3"/>
      <c r="AF1" s="3"/>
      <c r="AG1" s="3"/>
      <c r="AH1" s="3"/>
      <c r="AI1" s="3"/>
      <c r="AJ1" s="3"/>
      <c r="AK1" s="3"/>
      <c r="AL1" s="3"/>
      <c r="AM1" s="3"/>
    </row>
    <row r="2" spans="1:48" ht="18.75" customHeight="1" x14ac:dyDescent="0.5">
      <c r="A2" s="4" t="s">
        <v>2</v>
      </c>
      <c r="B2" s="5"/>
      <c r="C2" s="5"/>
      <c r="D2" s="5"/>
      <c r="E2" s="5"/>
      <c r="F2" s="5"/>
      <c r="G2" s="18" t="s">
        <v>11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 t="s">
        <v>3</v>
      </c>
      <c r="Z2" s="5"/>
      <c r="AA2" s="5"/>
      <c r="AB2" s="5"/>
      <c r="AC2" s="5"/>
      <c r="AD2" s="19" t="s">
        <v>45</v>
      </c>
      <c r="AE2" s="5"/>
      <c r="AF2" s="5"/>
      <c r="AG2" s="5"/>
      <c r="AH2" s="5"/>
      <c r="AI2" s="5"/>
      <c r="AJ2" s="5"/>
      <c r="AK2" s="5"/>
      <c r="AL2" s="5"/>
      <c r="AM2" s="5"/>
    </row>
    <row r="3" spans="1:48" ht="18.75" customHeight="1" x14ac:dyDescent="0.5">
      <c r="A3" s="4" t="s">
        <v>4</v>
      </c>
      <c r="B3" s="5"/>
      <c r="C3" s="5"/>
      <c r="D3" s="5"/>
      <c r="E3" s="5"/>
      <c r="F3" s="5"/>
      <c r="G3" s="19" t="s">
        <v>49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48" ht="18.75" customHeight="1" x14ac:dyDescent="0.5">
      <c r="A4" s="6" t="s">
        <v>5</v>
      </c>
      <c r="B4" s="7"/>
      <c r="C4" s="7"/>
      <c r="D4" s="7"/>
      <c r="E4" s="7"/>
      <c r="F4" s="7"/>
      <c r="G4" s="20" t="s">
        <v>50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 t="s">
        <v>6</v>
      </c>
      <c r="Z4" s="7"/>
      <c r="AA4" s="7"/>
      <c r="AB4" s="7"/>
      <c r="AC4" s="7"/>
      <c r="AD4" s="20"/>
      <c r="AE4" s="7"/>
      <c r="AF4" s="7"/>
      <c r="AG4" s="7"/>
      <c r="AH4" s="7"/>
      <c r="AI4" s="7"/>
      <c r="AJ4" s="7"/>
      <c r="AK4" s="7"/>
      <c r="AL4" s="7"/>
      <c r="AM4" s="7"/>
    </row>
    <row r="5" spans="1:48" ht="18.75" customHeight="1" x14ac:dyDescent="0.5">
      <c r="AM5" s="12"/>
    </row>
    <row r="6" spans="1:48" ht="18.75" customHeight="1" x14ac:dyDescent="0.5">
      <c r="B6" s="53" t="s">
        <v>30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12"/>
    </row>
    <row r="7" spans="1:48" ht="18.75" customHeight="1" x14ac:dyDescent="0.5">
      <c r="AM7" s="12"/>
      <c r="AS7" s="14"/>
      <c r="AT7" s="14"/>
      <c r="AU7" s="14"/>
      <c r="AV7" s="14"/>
    </row>
    <row r="8" spans="1:48" s="10" customFormat="1" ht="18.75" customHeight="1" x14ac:dyDescent="0.5">
      <c r="B8" s="10" t="s">
        <v>14</v>
      </c>
      <c r="L8" s="13"/>
      <c r="M8" s="21">
        <v>1</v>
      </c>
      <c r="N8" s="22" t="str">
        <f>INDEX(Table7[ขนาดของเสาเข็ม Size Pile],'Pile Capacity'!M8)</f>
        <v>HEX15</v>
      </c>
      <c r="O8" s="22"/>
      <c r="P8" s="22"/>
      <c r="Q8" s="22"/>
      <c r="R8" s="22"/>
      <c r="AS8" s="15"/>
      <c r="AT8" s="15"/>
      <c r="AU8" s="15"/>
      <c r="AV8" s="15"/>
    </row>
    <row r="9" spans="1:48" s="1" customFormat="1" ht="18.75" customHeight="1" x14ac:dyDescent="0.5">
      <c r="B9" s="1" t="s">
        <v>36</v>
      </c>
      <c r="L9" s="8" t="s">
        <v>7</v>
      </c>
      <c r="M9" s="54">
        <f>VLOOKUP(N8,Table!B3:C16,2,FALSE)</f>
        <v>52</v>
      </c>
      <c r="N9" s="54"/>
      <c r="O9" s="54"/>
      <c r="P9" s="54"/>
      <c r="Q9" s="54"/>
      <c r="R9" s="54"/>
      <c r="T9" s="1" t="s">
        <v>29</v>
      </c>
      <c r="AS9" s="16"/>
      <c r="AT9" s="16"/>
      <c r="AU9" s="16"/>
      <c r="AV9" s="16"/>
    </row>
    <row r="10" spans="1:48" s="1" customFormat="1" ht="18.75" customHeight="1" x14ac:dyDescent="0.5">
      <c r="B10" s="1" t="s">
        <v>37</v>
      </c>
      <c r="L10" s="8" t="s">
        <v>7</v>
      </c>
      <c r="M10" s="55">
        <v>6</v>
      </c>
      <c r="N10" s="55"/>
      <c r="O10" s="55"/>
      <c r="P10" s="55"/>
      <c r="Q10" s="55"/>
      <c r="R10" s="55"/>
      <c r="T10" s="1" t="s">
        <v>9</v>
      </c>
      <c r="AS10" s="16"/>
      <c r="AT10" s="16"/>
      <c r="AU10" s="16"/>
      <c r="AV10" s="16"/>
    </row>
    <row r="12" spans="1:48" ht="18.75" customHeight="1" x14ac:dyDescent="0.5">
      <c r="B12" s="53" t="s">
        <v>13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</row>
    <row r="14" spans="1:48" s="1" customFormat="1" ht="18.75" customHeight="1" x14ac:dyDescent="0.5">
      <c r="B14" s="1" t="s">
        <v>31</v>
      </c>
      <c r="Q14" s="8" t="s">
        <v>7</v>
      </c>
      <c r="R14" s="56">
        <v>600</v>
      </c>
      <c r="S14" s="56"/>
      <c r="T14" s="56"/>
      <c r="U14" s="56"/>
      <c r="V14" s="56"/>
      <c r="W14" s="56"/>
      <c r="X14" s="1" t="s">
        <v>8</v>
      </c>
    </row>
    <row r="15" spans="1:48" ht="18.75" customHeight="1" x14ac:dyDescent="0.5">
      <c r="B15" s="1" t="s">
        <v>32</v>
      </c>
      <c r="Q15" s="11" t="s">
        <v>7</v>
      </c>
      <c r="R15" s="57" t="s">
        <v>33</v>
      </c>
      <c r="S15" s="57"/>
      <c r="T15" s="57"/>
      <c r="U15" s="57"/>
      <c r="V15" s="57"/>
      <c r="W15" s="57"/>
      <c r="X15" s="1" t="s">
        <v>8</v>
      </c>
    </row>
    <row r="17" spans="2:28" s="1" customFormat="1" ht="18.75" customHeight="1" x14ac:dyDescent="0.5">
      <c r="B17" s="9" t="s">
        <v>34</v>
      </c>
    </row>
    <row r="18" spans="2:28" s="1" customFormat="1" ht="18.75" customHeight="1" x14ac:dyDescent="0.5">
      <c r="B18" s="1" t="s">
        <v>35</v>
      </c>
      <c r="L18" s="8"/>
      <c r="Q18" s="8" t="s">
        <v>7</v>
      </c>
      <c r="R18" s="56" t="str">
        <f>IF(M10&lt;=7,"Px600x"&amp;M10,"Px["&amp;M10&amp;"x600+"&amp;M10-7&amp;"x0.5x220("&amp;M10-7&amp;")]")</f>
        <v>Px600x6</v>
      </c>
      <c r="S18" s="56"/>
      <c r="T18" s="56"/>
      <c r="U18" s="56"/>
      <c r="V18" s="56"/>
      <c r="W18" s="56"/>
      <c r="X18" s="56"/>
      <c r="Y18" s="56"/>
      <c r="Z18" s="56"/>
      <c r="AA18" s="56"/>
    </row>
    <row r="19" spans="2:28" s="1" customFormat="1" ht="18.75" customHeight="1" x14ac:dyDescent="0.5">
      <c r="B19" s="1" t="s">
        <v>40</v>
      </c>
      <c r="L19" s="8"/>
      <c r="Q19" s="8" t="s">
        <v>7</v>
      </c>
      <c r="R19" s="56">
        <f>IF(M10&lt;=7,(M9/100)*600*M10,(M9/100)*(M10*600+((M10-7)*0.5*(220*(M10-7)))))</f>
        <v>1872</v>
      </c>
      <c r="S19" s="56"/>
      <c r="T19" s="56"/>
      <c r="U19" s="56"/>
      <c r="V19" s="56"/>
      <c r="W19" s="56"/>
      <c r="X19" s="56"/>
      <c r="Y19" s="56"/>
      <c r="Z19" s="56"/>
      <c r="AA19" s="56"/>
      <c r="AB19" s="1" t="s">
        <v>38</v>
      </c>
    </row>
    <row r="20" spans="2:28" s="1" customFormat="1" ht="18.75" customHeight="1" x14ac:dyDescent="0.5">
      <c r="L20" s="8"/>
      <c r="Q20" s="8" t="s">
        <v>7</v>
      </c>
      <c r="R20" s="52">
        <f>R19/1000</f>
        <v>1.8720000000000001</v>
      </c>
      <c r="S20" s="52"/>
      <c r="T20" s="52"/>
      <c r="U20" s="52"/>
      <c r="V20" s="52"/>
      <c r="W20" s="52"/>
      <c r="X20" s="52"/>
      <c r="Y20" s="52"/>
      <c r="Z20" s="52"/>
      <c r="AA20" s="52"/>
      <c r="AB20" s="1" t="s">
        <v>39</v>
      </c>
    </row>
  </sheetData>
  <sheetProtection algorithmName="SHA-512" hashValue="S37949+0FhCY5VIBBtNPSu39T8WFlPs0OS3efmjtUFQ6wp6yOeTSVv8ZdpiljkYqBT253C9gkGLrCCyHknMNNg==" saltValue="JXHEds1Ddrk2QCDLBeKBUw==" spinCount="100000" sheet="1" objects="1" scenarios="1"/>
  <mergeCells count="9">
    <mergeCell ref="R20:AA20"/>
    <mergeCell ref="B6:AL6"/>
    <mergeCell ref="M9:R9"/>
    <mergeCell ref="M10:R10"/>
    <mergeCell ref="B12:AL12"/>
    <mergeCell ref="R14:W14"/>
    <mergeCell ref="R15:W15"/>
    <mergeCell ref="R18:AA18"/>
    <mergeCell ref="R19:AA19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12</xdr:col>
                    <xdr:colOff>0</xdr:colOff>
                    <xdr:row>7</xdr:row>
                    <xdr:rowOff>0</xdr:rowOff>
                  </from>
                  <to>
                    <xdr:col>18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sqref="A1:F1"/>
    </sheetView>
  </sheetViews>
  <sheetFormatPr defaultRowHeight="23.25" x14ac:dyDescent="0.5"/>
  <cols>
    <col min="1" max="1" width="9.140625" style="24"/>
    <col min="2" max="5" width="18.7109375" style="24" customWidth="1"/>
    <col min="6" max="16384" width="9.140625" style="24"/>
  </cols>
  <sheetData>
    <row r="1" spans="1:10" x14ac:dyDescent="0.5">
      <c r="A1" s="58" t="s">
        <v>15</v>
      </c>
      <c r="B1" s="58"/>
      <c r="C1" s="58"/>
      <c r="D1" s="58"/>
      <c r="E1" s="58"/>
      <c r="F1" s="58"/>
    </row>
    <row r="2" spans="1:10" ht="48.75" customHeight="1" x14ac:dyDescent="0.5">
      <c r="B2" s="25" t="s">
        <v>42</v>
      </c>
      <c r="C2" s="26" t="s">
        <v>41</v>
      </c>
      <c r="D2" s="27" t="s">
        <v>43</v>
      </c>
      <c r="E2" s="28" t="s">
        <v>44</v>
      </c>
      <c r="I2" s="29"/>
      <c r="J2" s="29"/>
    </row>
    <row r="3" spans="1:10" s="39" customFormat="1" ht="23.25" customHeight="1" x14ac:dyDescent="0.5">
      <c r="B3" s="40" t="s">
        <v>45</v>
      </c>
      <c r="C3" s="41">
        <v>52</v>
      </c>
      <c r="D3" s="42">
        <v>133</v>
      </c>
      <c r="E3" s="43">
        <v>32</v>
      </c>
      <c r="I3" s="44"/>
      <c r="J3" s="44"/>
    </row>
    <row r="4" spans="1:10" x14ac:dyDescent="0.5">
      <c r="B4" s="30" t="s">
        <v>16</v>
      </c>
      <c r="C4" s="31">
        <v>91.71</v>
      </c>
      <c r="D4" s="30">
        <v>207</v>
      </c>
      <c r="E4" s="32">
        <v>49.68</v>
      </c>
      <c r="I4" s="33"/>
      <c r="J4" s="33"/>
    </row>
    <row r="5" spans="1:10" x14ac:dyDescent="0.5">
      <c r="B5" s="30" t="s">
        <v>17</v>
      </c>
      <c r="C5" s="31">
        <v>109.12</v>
      </c>
      <c r="D5" s="30">
        <v>386</v>
      </c>
      <c r="E5" s="32">
        <v>92.64</v>
      </c>
      <c r="I5" s="33"/>
      <c r="J5" s="33"/>
    </row>
    <row r="6" spans="1:10" x14ac:dyDescent="0.5">
      <c r="B6" s="30" t="s">
        <v>10</v>
      </c>
      <c r="C6" s="31">
        <v>131.36000000000001</v>
      </c>
      <c r="D6" s="30">
        <v>489</v>
      </c>
      <c r="E6" s="32">
        <v>116.88</v>
      </c>
      <c r="I6" s="33"/>
      <c r="J6" s="33"/>
    </row>
    <row r="7" spans="1:10" x14ac:dyDescent="0.5">
      <c r="B7" s="30" t="s">
        <v>18</v>
      </c>
      <c r="C7" s="31">
        <v>149.76</v>
      </c>
      <c r="D7" s="30">
        <v>660</v>
      </c>
      <c r="E7" s="32">
        <v>158.4</v>
      </c>
      <c r="I7" s="33"/>
      <c r="J7" s="33"/>
    </row>
    <row r="8" spans="1:10" x14ac:dyDescent="0.5">
      <c r="B8" s="30" t="s">
        <v>19</v>
      </c>
      <c r="C8" s="31">
        <v>172.7</v>
      </c>
      <c r="D8" s="30">
        <v>880</v>
      </c>
      <c r="E8" s="32">
        <v>211.2</v>
      </c>
      <c r="I8" s="33"/>
      <c r="J8" s="33"/>
    </row>
    <row r="9" spans="1:10" x14ac:dyDescent="0.5">
      <c r="B9" s="30" t="s">
        <v>20</v>
      </c>
      <c r="C9" s="31">
        <v>197.48</v>
      </c>
      <c r="D9" s="30">
        <v>1240</v>
      </c>
      <c r="E9" s="32">
        <v>297.60000000000002</v>
      </c>
      <c r="I9" s="33"/>
      <c r="J9" s="33"/>
    </row>
    <row r="10" spans="1:10" x14ac:dyDescent="0.5">
      <c r="B10" s="34" t="s">
        <v>21</v>
      </c>
      <c r="C10" s="31">
        <v>72</v>
      </c>
      <c r="D10" s="30">
        <v>324</v>
      </c>
      <c r="E10" s="32">
        <v>77.760000000000005</v>
      </c>
      <c r="I10" s="33"/>
      <c r="J10" s="33"/>
    </row>
    <row r="11" spans="1:10" x14ac:dyDescent="0.5">
      <c r="B11" s="30" t="s">
        <v>22</v>
      </c>
      <c r="C11" s="31">
        <v>80</v>
      </c>
      <c r="D11" s="30">
        <v>400</v>
      </c>
      <c r="E11" s="32">
        <v>96</v>
      </c>
      <c r="I11" s="33"/>
      <c r="J11" s="33"/>
    </row>
    <row r="12" spans="1:10" x14ac:dyDescent="0.5">
      <c r="B12" s="30" t="s">
        <v>23</v>
      </c>
      <c r="C12" s="31">
        <v>88</v>
      </c>
      <c r="D12" s="30">
        <v>484</v>
      </c>
      <c r="E12" s="32">
        <v>116.16</v>
      </c>
      <c r="I12" s="33"/>
      <c r="J12" s="33"/>
    </row>
    <row r="13" spans="1:10" x14ac:dyDescent="0.5">
      <c r="B13" s="30" t="s">
        <v>24</v>
      </c>
      <c r="C13" s="31">
        <v>104</v>
      </c>
      <c r="D13" s="30">
        <v>676</v>
      </c>
      <c r="E13" s="32">
        <v>162.24</v>
      </c>
      <c r="I13" s="33"/>
      <c r="J13" s="33"/>
    </row>
    <row r="14" spans="1:10" x14ac:dyDescent="0.5">
      <c r="B14" s="30" t="s">
        <v>25</v>
      </c>
      <c r="C14" s="31">
        <v>120</v>
      </c>
      <c r="D14" s="30">
        <v>900</v>
      </c>
      <c r="E14" s="32">
        <v>216</v>
      </c>
      <c r="I14" s="33"/>
      <c r="J14" s="33"/>
    </row>
    <row r="15" spans="1:10" x14ac:dyDescent="0.5">
      <c r="B15" s="30" t="s">
        <v>26</v>
      </c>
      <c r="C15" s="31">
        <v>140</v>
      </c>
      <c r="D15" s="30">
        <v>1225</v>
      </c>
      <c r="E15" s="32">
        <v>294</v>
      </c>
      <c r="I15" s="33"/>
      <c r="J15" s="33"/>
    </row>
    <row r="16" spans="1:10" x14ac:dyDescent="0.5">
      <c r="B16" s="35" t="s">
        <v>27</v>
      </c>
      <c r="C16" s="36">
        <v>160</v>
      </c>
      <c r="D16" s="30">
        <v>1600</v>
      </c>
      <c r="E16" s="32">
        <v>384</v>
      </c>
      <c r="I16" s="33"/>
      <c r="J16" s="33"/>
    </row>
    <row r="17" spans="1:5" x14ac:dyDescent="0.5">
      <c r="B17" s="37"/>
      <c r="C17" s="37"/>
      <c r="D17" s="37"/>
      <c r="E17" s="37"/>
    </row>
    <row r="18" spans="1:5" x14ac:dyDescent="0.5">
      <c r="A18" s="38" t="s">
        <v>28</v>
      </c>
      <c r="B18" s="24" t="s">
        <v>48</v>
      </c>
    </row>
    <row r="19" spans="1:5" x14ac:dyDescent="0.5">
      <c r="B19" s="24" t="s">
        <v>46</v>
      </c>
    </row>
    <row r="20" spans="1:5" x14ac:dyDescent="0.5">
      <c r="B20" s="24" t="s">
        <v>47</v>
      </c>
    </row>
  </sheetData>
  <sheetProtection algorithmName="SHA-512" hashValue="8dqWa7YJXuCN0AjJ4pykSSTxwqTUDHy4pIh98L/FVyn9/y81PC1WT/4CCGosPvjpGyd2yaeT8e8RLKk/rv3XfA==" saltValue="VNd7Vwzhut0DiwZpsc0pAg==" spinCount="100000" sheet="1" objects="1" scenarios="1"/>
  <mergeCells count="1">
    <mergeCell ref="A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sqref="A1:J1"/>
    </sheetView>
  </sheetViews>
  <sheetFormatPr defaultRowHeight="23.25" x14ac:dyDescent="0.5"/>
  <sheetData>
    <row r="1" spans="1:10" ht="38.25" customHeight="1" x14ac:dyDescent="0.5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</row>
    <row r="3" spans="1:10" ht="26.25" x14ac:dyDescent="0.5">
      <c r="A3" s="45" t="s">
        <v>52</v>
      </c>
    </row>
    <row r="4" spans="1:10" ht="24" x14ac:dyDescent="0.5">
      <c r="A4" s="46" t="s">
        <v>53</v>
      </c>
      <c r="B4" s="50" t="s">
        <v>54</v>
      </c>
      <c r="F4" s="50"/>
    </row>
    <row r="5" spans="1:10" x14ac:dyDescent="0.5">
      <c r="A5" s="46"/>
      <c r="B5" s="50" t="s">
        <v>55</v>
      </c>
      <c r="F5" s="50"/>
    </row>
    <row r="6" spans="1:10" ht="24" x14ac:dyDescent="0.5">
      <c r="A6" s="46" t="s">
        <v>56</v>
      </c>
      <c r="B6" s="50" t="s">
        <v>57</v>
      </c>
      <c r="C6" s="51"/>
      <c r="D6" s="51"/>
      <c r="E6" s="50"/>
    </row>
    <row r="7" spans="1:10" x14ac:dyDescent="0.5">
      <c r="A7" s="47"/>
      <c r="B7" t="s">
        <v>58</v>
      </c>
    </row>
    <row r="8" spans="1:10" x14ac:dyDescent="0.5">
      <c r="A8" s="47"/>
    </row>
    <row r="9" spans="1:10" ht="26.25" x14ac:dyDescent="0.5">
      <c r="A9" s="45" t="s">
        <v>59</v>
      </c>
    </row>
    <row r="10" spans="1:10" x14ac:dyDescent="0.5">
      <c r="A10" s="46" t="s">
        <v>60</v>
      </c>
      <c r="B10" t="s">
        <v>61</v>
      </c>
      <c r="C10" s="48"/>
    </row>
    <row r="11" spans="1:10" x14ac:dyDescent="0.5">
      <c r="A11" s="46" t="s">
        <v>60</v>
      </c>
      <c r="B11" t="s">
        <v>62</v>
      </c>
      <c r="C11" s="48"/>
    </row>
    <row r="12" spans="1:10" x14ac:dyDescent="0.5">
      <c r="A12" s="46" t="s">
        <v>60</v>
      </c>
      <c r="B12" t="s">
        <v>63</v>
      </c>
      <c r="C12" s="48"/>
    </row>
    <row r="13" spans="1:10" x14ac:dyDescent="0.5">
      <c r="B13" t="s">
        <v>55</v>
      </c>
      <c r="C13" s="48"/>
    </row>
    <row r="14" spans="1:10" x14ac:dyDescent="0.5">
      <c r="A14" s="46" t="s">
        <v>60</v>
      </c>
      <c r="B14" t="s">
        <v>64</v>
      </c>
      <c r="C14" s="48"/>
    </row>
    <row r="15" spans="1:10" x14ac:dyDescent="0.5">
      <c r="A15" s="49"/>
      <c r="B15" t="s">
        <v>65</v>
      </c>
    </row>
  </sheetData>
  <sheetProtection algorithmName="SHA-512" hashValue="+BjckNHshxBUe3XSb24c8hBborKpq/LKAvhJNmjhrp0mQRUpl9rdw3v5vgrHqx4FZ8FKhbXQJyO6HsdgYUrDeA==" saltValue="qRJPaXw8NDTde+YwogTDTw==" spinCount="100000" sheet="1" objects="1" scenarios="1"/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Pile Capacity</vt:lpstr>
      <vt:lpstr>Table</vt:lpstr>
      <vt:lpstr>ประวัติผู้จัดทำ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Wissawin</dc:creator>
  <cp:lastModifiedBy>wincivil1</cp:lastModifiedBy>
  <cp:lastPrinted>2016-06-07T14:26:17Z</cp:lastPrinted>
  <dcterms:created xsi:type="dcterms:W3CDTF">2011-09-30T05:11:15Z</dcterms:created>
  <dcterms:modified xsi:type="dcterms:W3CDTF">2016-06-07T14:28:10Z</dcterms:modified>
</cp:coreProperties>
</file>